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verts\Downloads\Unbranded\"/>
    </mc:Choice>
  </mc:AlternateContent>
  <xr:revisionPtr revIDLastSave="0" documentId="8_{7F9F86B6-09D1-406C-BD7F-4C8C57F84C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iethanolamin" sheetId="1" r:id="rId1"/>
    <sheet name="Natriumdihydrogenphosphat" sheetId="3" r:id="rId2"/>
    <sheet name="Citronensäure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3" l="1"/>
  <c r="D22" i="3"/>
  <c r="D19" i="3"/>
  <c r="D18" i="3"/>
  <c r="D17" i="3"/>
  <c r="D24" i="3"/>
  <c r="D28" i="3" s="1"/>
  <c r="E25" i="2"/>
  <c r="E26" i="2"/>
  <c r="E24" i="2"/>
  <c r="E19" i="2"/>
  <c r="E21" i="2"/>
  <c r="E20" i="2"/>
  <c r="I22" i="1"/>
  <c r="I23" i="1"/>
  <c r="I21" i="1"/>
  <c r="D22" i="1"/>
  <c r="D23" i="1"/>
  <c r="D21" i="1"/>
  <c r="I17" i="1"/>
  <c r="I18" i="1"/>
  <c r="I16" i="1"/>
  <c r="D17" i="1"/>
  <c r="D18" i="1"/>
  <c r="D16" i="1"/>
  <c r="D27" i="3" l="1"/>
  <c r="D26" i="3"/>
  <c r="E28" i="2"/>
  <c r="E29" i="2"/>
  <c r="E30" i="2"/>
  <c r="D27" i="1"/>
  <c r="D25" i="1"/>
  <c r="I27" i="1"/>
  <c r="I26" i="1"/>
  <c r="I25" i="1"/>
  <c r="D26" i="1"/>
  <c r="D29" i="3" l="1"/>
  <c r="I28" i="1"/>
  <c r="D28" i="1"/>
  <c r="E31" i="2"/>
</calcChain>
</file>

<file path=xl/sharedStrings.xml><?xml version="1.0" encoding="utf-8"?>
<sst xmlns="http://schemas.openxmlformats.org/spreadsheetml/2006/main" count="172" uniqueCount="19">
  <si>
    <t>Ph.Eur.</t>
  </si>
  <si>
    <t>USP</t>
  </si>
  <si>
    <t>Wassergehalt:</t>
  </si>
  <si>
    <t>Faktor:</t>
  </si>
  <si>
    <t>Gehalt:</t>
  </si>
  <si>
    <t>Einwaage:</t>
  </si>
  <si>
    <t>S1</t>
  </si>
  <si>
    <t>S2</t>
  </si>
  <si>
    <t>S3</t>
  </si>
  <si>
    <t>g</t>
  </si>
  <si>
    <t>mg/mL</t>
  </si>
  <si>
    <t>g/mL</t>
  </si>
  <si>
    <t>%</t>
  </si>
  <si>
    <t>Verbrauch:</t>
  </si>
  <si>
    <t>mL</t>
  </si>
  <si>
    <t>Korr. Einwaage:</t>
  </si>
  <si>
    <t>Masse:</t>
  </si>
  <si>
    <t>Berechnete</t>
  </si>
  <si>
    <t>x̄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</si>
</sst>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/>
    <xf numFmtId="165" fontId="0" fillId="0" borderId="0" xfId="0" applyNumberFormat="1"/>
    <xf numFmtId="0" fontId="0" fillId="2" borderId="0" xfId="0" applyFill="1"/>
    <xf numFmtId="0" fontId="0" fillId="2" borderId="0" xfId="0" applyFill="1" applyAlignment="1">
      <alignment horizontal="right"/>
    </xf>
    <xf numFmtId="2" fontId="0" fillId="2" borderId="0" xfId="0" applyNumberFormat="1" applyFill="1"/>
    <xf numFmtId="0" fontId="0" fillId="5" borderId="0" xfId="0" applyFill="1" applyProtection="1">
      <protection locked="0"/>
    </xf>
    <xf numFmtId="164" fontId="0" fillId="5" borderId="0" xfId="0" applyNumberFormat="1" applyFill="1" applyProtection="1">
      <protection locked="0"/>
    </xf>
    <xf numFmtId="166" fontId="0" fillId="5" borderId="0" xfId="0" applyNumberFormat="1" applyFill="1" applyProtection="1">
      <protection locked="0"/>
    </xf>
    <xf numFmtId="167" fontId="0" fillId="5" borderId="0" xfId="0" applyNumberFormat="1" applyFill="1" applyProtection="1">
      <protection locked="0"/>
    </xf>
    <xf numFmtId="166" fontId="0" fillId="0" borderId="0" xfId="0" applyNumberFormat="1"/>
    <xf numFmtId="166" fontId="0" fillId="2" borderId="0" xfId="0" applyNumberFormat="1" applyFill="1"/>
    <xf numFmtId="167" fontId="0" fillId="0" borderId="0" xfId="0" applyNumberFormat="1"/>
    <xf numFmtId="2" fontId="0" fillId="5" borderId="0" xfId="0" applyNumberFormat="1" applyFill="1" applyProtection="1">
      <protection locked="0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65" fontId="0" fillId="0" borderId="0" xfId="0" applyNumberFormat="1" applyProtection="1"/>
    <xf numFmtId="0" fontId="0" fillId="0" borderId="0" xfId="0" applyFill="1" applyAlignment="1" applyProtection="1">
      <alignment horizontal="center"/>
    </xf>
    <xf numFmtId="165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FF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J28"/>
  <sheetViews>
    <sheetView tabSelected="1" zoomScaleNormal="100" workbookViewId="0">
      <selection activeCell="I5" sqref="I5"/>
    </sheetView>
  </sheetViews>
  <sheetFormatPr baseColWidth="10" defaultColWidth="9.140625" defaultRowHeight="15" x14ac:dyDescent="0.25"/>
  <cols>
    <col min="3" max="3" width="14.28515625" customWidth="1"/>
    <col min="5" max="5" width="9.7109375" customWidth="1"/>
    <col min="7" max="7" width="8" customWidth="1"/>
    <col min="8" max="8" width="14.7109375" customWidth="1"/>
    <col min="10" max="10" width="10.85546875" customWidth="1"/>
  </cols>
  <sheetData>
    <row r="3" spans="3:10" ht="18.75" x14ac:dyDescent="0.3">
      <c r="C3" s="17" t="s">
        <v>0</v>
      </c>
      <c r="D3" s="17"/>
      <c r="E3" s="17"/>
      <c r="H3" s="16" t="s">
        <v>1</v>
      </c>
      <c r="I3" s="16"/>
      <c r="J3" s="16"/>
    </row>
    <row r="5" spans="3:10" x14ac:dyDescent="0.25">
      <c r="C5" s="2" t="s">
        <v>2</v>
      </c>
      <c r="D5" s="10"/>
      <c r="E5" t="s">
        <v>12</v>
      </c>
      <c r="H5" s="2" t="s">
        <v>2</v>
      </c>
      <c r="I5" s="10"/>
      <c r="J5" t="s">
        <v>12</v>
      </c>
    </row>
    <row r="6" spans="3:10" x14ac:dyDescent="0.25">
      <c r="C6" s="2" t="s">
        <v>3</v>
      </c>
      <c r="D6">
        <v>0.14899999999999999</v>
      </c>
      <c r="E6" t="s">
        <v>11</v>
      </c>
      <c r="H6" s="2" t="s">
        <v>3</v>
      </c>
      <c r="I6">
        <v>149.19999999999999</v>
      </c>
      <c r="J6" t="s">
        <v>10</v>
      </c>
    </row>
    <row r="7" spans="3:10" x14ac:dyDescent="0.25">
      <c r="C7" s="2" t="s">
        <v>5</v>
      </c>
      <c r="H7" s="2" t="s">
        <v>5</v>
      </c>
    </row>
    <row r="8" spans="3:10" x14ac:dyDescent="0.25">
      <c r="C8" s="1" t="s">
        <v>6</v>
      </c>
      <c r="D8" s="11"/>
      <c r="E8" t="s">
        <v>9</v>
      </c>
      <c r="H8" s="1" t="s">
        <v>6</v>
      </c>
      <c r="I8" s="11"/>
      <c r="J8" t="s">
        <v>9</v>
      </c>
    </row>
    <row r="9" spans="3:10" x14ac:dyDescent="0.25">
      <c r="C9" s="1" t="s">
        <v>7</v>
      </c>
      <c r="D9" s="11"/>
      <c r="E9" t="s">
        <v>9</v>
      </c>
      <c r="H9" s="1" t="s">
        <v>7</v>
      </c>
      <c r="I9" s="11"/>
      <c r="J9" t="s">
        <v>9</v>
      </c>
    </row>
    <row r="10" spans="3:10" x14ac:dyDescent="0.25">
      <c r="C10" s="1" t="s">
        <v>8</v>
      </c>
      <c r="D10" s="11"/>
      <c r="E10" t="s">
        <v>9</v>
      </c>
      <c r="H10" s="1" t="s">
        <v>8</v>
      </c>
      <c r="I10" s="11"/>
      <c r="J10" t="s">
        <v>9</v>
      </c>
    </row>
    <row r="11" spans="3:10" x14ac:dyDescent="0.25">
      <c r="C11" s="2" t="s">
        <v>13</v>
      </c>
      <c r="H11" s="2" t="s">
        <v>13</v>
      </c>
    </row>
    <row r="12" spans="3:10" x14ac:dyDescent="0.25">
      <c r="C12" s="1" t="s">
        <v>6</v>
      </c>
      <c r="D12" s="15"/>
      <c r="E12" t="s">
        <v>14</v>
      </c>
      <c r="H12" s="1" t="s">
        <v>6</v>
      </c>
      <c r="I12" s="15"/>
      <c r="J12" t="s">
        <v>14</v>
      </c>
    </row>
    <row r="13" spans="3:10" x14ac:dyDescent="0.25">
      <c r="C13" s="1" t="s">
        <v>7</v>
      </c>
      <c r="D13" s="15"/>
      <c r="E13" t="s">
        <v>14</v>
      </c>
      <c r="H13" s="1" t="s">
        <v>7</v>
      </c>
      <c r="I13" s="15"/>
      <c r="J13" t="s">
        <v>14</v>
      </c>
    </row>
    <row r="14" spans="3:10" x14ac:dyDescent="0.25">
      <c r="C14" s="1" t="s">
        <v>8</v>
      </c>
      <c r="D14" s="15"/>
      <c r="E14" t="s">
        <v>14</v>
      </c>
      <c r="H14" s="1" t="s">
        <v>8</v>
      </c>
      <c r="I14" s="15"/>
      <c r="J14" t="s">
        <v>14</v>
      </c>
    </row>
    <row r="15" spans="3:10" x14ac:dyDescent="0.25">
      <c r="C15" s="2" t="s">
        <v>15</v>
      </c>
      <c r="H15" s="2" t="s">
        <v>15</v>
      </c>
    </row>
    <row r="16" spans="3:10" x14ac:dyDescent="0.25">
      <c r="C16" s="1" t="s">
        <v>6</v>
      </c>
      <c r="D16" s="4">
        <f>D8*(100-$D$5)/100</f>
        <v>0</v>
      </c>
      <c r="E16" t="s">
        <v>9</v>
      </c>
      <c r="H16" s="1" t="s">
        <v>6</v>
      </c>
      <c r="I16" s="4">
        <f>I8*(100-$I$5)/100</f>
        <v>0</v>
      </c>
      <c r="J16" t="s">
        <v>9</v>
      </c>
    </row>
    <row r="17" spans="3:10" x14ac:dyDescent="0.25">
      <c r="C17" s="1" t="s">
        <v>7</v>
      </c>
      <c r="D17" s="4">
        <f>D9*(100-$D$5)/100</f>
        <v>0</v>
      </c>
      <c r="E17" t="s">
        <v>9</v>
      </c>
      <c r="H17" s="1" t="s">
        <v>7</v>
      </c>
      <c r="I17" s="4">
        <f t="shared" ref="I17:I18" si="0">I9*(100-$I$5)/100</f>
        <v>0</v>
      </c>
      <c r="J17" t="s">
        <v>9</v>
      </c>
    </row>
    <row r="18" spans="3:10" x14ac:dyDescent="0.25">
      <c r="C18" s="1" t="s">
        <v>8</v>
      </c>
      <c r="D18" s="4">
        <f t="shared" ref="D18" si="1">D10*(100-$D$5)/100</f>
        <v>0</v>
      </c>
      <c r="E18" t="s">
        <v>9</v>
      </c>
      <c r="H18" s="1" t="s">
        <v>8</v>
      </c>
      <c r="I18" s="4">
        <f t="shared" si="0"/>
        <v>0</v>
      </c>
      <c r="J18" t="s">
        <v>9</v>
      </c>
    </row>
    <row r="19" spans="3:10" x14ac:dyDescent="0.25">
      <c r="C19" s="2" t="s">
        <v>17</v>
      </c>
      <c r="H19" s="2" t="s">
        <v>17</v>
      </c>
    </row>
    <row r="20" spans="3:10" x14ac:dyDescent="0.25">
      <c r="C20" s="2" t="s">
        <v>16</v>
      </c>
      <c r="H20" s="2" t="s">
        <v>16</v>
      </c>
    </row>
    <row r="21" spans="3:10" x14ac:dyDescent="0.25">
      <c r="C21" s="1" t="s">
        <v>6</v>
      </c>
      <c r="D21" s="4">
        <f>D12*$D$6</f>
        <v>0</v>
      </c>
      <c r="E21" t="s">
        <v>9</v>
      </c>
      <c r="H21" s="1" t="s">
        <v>6</v>
      </c>
      <c r="I21" s="4">
        <f>(I12*$I$6)/1000</f>
        <v>0</v>
      </c>
      <c r="J21" t="s">
        <v>9</v>
      </c>
    </row>
    <row r="22" spans="3:10" x14ac:dyDescent="0.25">
      <c r="C22" s="1" t="s">
        <v>7</v>
      </c>
      <c r="D22" s="4">
        <f t="shared" ref="D22:D23" si="2">D13*$D$6</f>
        <v>0</v>
      </c>
      <c r="E22" t="s">
        <v>9</v>
      </c>
      <c r="H22" s="1" t="s">
        <v>7</v>
      </c>
      <c r="I22" s="4">
        <f t="shared" ref="I22:I23" si="3">(I13*$I$6)/1000</f>
        <v>0</v>
      </c>
      <c r="J22" t="s">
        <v>9</v>
      </c>
    </row>
    <row r="23" spans="3:10" x14ac:dyDescent="0.25">
      <c r="C23" s="1" t="s">
        <v>8</v>
      </c>
      <c r="D23" s="4">
        <f t="shared" si="2"/>
        <v>0</v>
      </c>
      <c r="E23" t="s">
        <v>9</v>
      </c>
      <c r="H23" s="1" t="s">
        <v>8</v>
      </c>
      <c r="I23" s="4">
        <f t="shared" si="3"/>
        <v>0</v>
      </c>
      <c r="J23" t="s">
        <v>9</v>
      </c>
    </row>
    <row r="24" spans="3:10" x14ac:dyDescent="0.25">
      <c r="C24" s="2" t="s">
        <v>4</v>
      </c>
      <c r="H24" s="2" t="s">
        <v>4</v>
      </c>
    </row>
    <row r="25" spans="3:10" x14ac:dyDescent="0.25">
      <c r="C25" s="1" t="s">
        <v>6</v>
      </c>
      <c r="D25" s="3" t="e">
        <f>(D21/D16)*100</f>
        <v>#DIV/0!</v>
      </c>
      <c r="E25" t="s">
        <v>12</v>
      </c>
      <c r="H25" s="1" t="s">
        <v>6</v>
      </c>
      <c r="I25" s="3" t="e">
        <f>(I21/I16)*100</f>
        <v>#DIV/0!</v>
      </c>
      <c r="J25" t="s">
        <v>12</v>
      </c>
    </row>
    <row r="26" spans="3:10" x14ac:dyDescent="0.25">
      <c r="C26" s="1" t="s">
        <v>7</v>
      </c>
      <c r="D26" s="3" t="e">
        <f>(D22/D17)*100</f>
        <v>#DIV/0!</v>
      </c>
      <c r="E26" t="s">
        <v>12</v>
      </c>
      <c r="H26" s="1" t="s">
        <v>7</v>
      </c>
      <c r="I26" s="3" t="e">
        <f t="shared" ref="I26:I27" si="4">(I22/I17)*100</f>
        <v>#DIV/0!</v>
      </c>
      <c r="J26" t="s">
        <v>12</v>
      </c>
    </row>
    <row r="27" spans="3:10" x14ac:dyDescent="0.25">
      <c r="C27" s="1" t="s">
        <v>8</v>
      </c>
      <c r="D27" s="3" t="e">
        <f t="shared" ref="D27" si="5">(D23/D18)*100</f>
        <v>#DIV/0!</v>
      </c>
      <c r="E27" t="s">
        <v>12</v>
      </c>
      <c r="H27" s="1" t="s">
        <v>8</v>
      </c>
      <c r="I27" s="3" t="e">
        <f t="shared" si="4"/>
        <v>#DIV/0!</v>
      </c>
      <c r="J27" t="s">
        <v>12</v>
      </c>
    </row>
    <row r="28" spans="3:10" x14ac:dyDescent="0.25">
      <c r="C28" s="6" t="s">
        <v>18</v>
      </c>
      <c r="D28" s="7" t="e">
        <f>AVERAGE(D25:D27)</f>
        <v>#DIV/0!</v>
      </c>
      <c r="E28" s="5" t="s">
        <v>12</v>
      </c>
      <c r="H28" s="6" t="s">
        <v>18</v>
      </c>
      <c r="I28" s="7" t="e">
        <f>AVERAGE(I25:I27)</f>
        <v>#DIV/0!</v>
      </c>
      <c r="J28" s="5" t="s">
        <v>12</v>
      </c>
    </row>
  </sheetData>
  <sheetProtection sheet="1" objects="1" scenarios="1" selectLockedCells="1"/>
  <mergeCells count="2">
    <mergeCell ref="H3:J3"/>
    <mergeCell ref="C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BAF5-4B24-4649-AA24-1E0E75B4C8DE}">
  <dimension ref="C3:R29"/>
  <sheetViews>
    <sheetView zoomScaleNormal="100" workbookViewId="0">
      <selection activeCell="D6" sqref="D6"/>
    </sheetView>
  </sheetViews>
  <sheetFormatPr baseColWidth="10" defaultRowHeight="15" x14ac:dyDescent="0.25"/>
  <cols>
    <col min="4" max="4" width="14" bestFit="1" customWidth="1"/>
    <col min="7" max="7" width="15.140625" bestFit="1" customWidth="1"/>
    <col min="11" max="11" width="14" customWidth="1"/>
    <col min="12" max="12" width="15.42578125" customWidth="1"/>
  </cols>
  <sheetData>
    <row r="3" spans="3:18" x14ac:dyDescent="0.25">
      <c r="F3" s="18"/>
      <c r="G3" s="18"/>
      <c r="H3" s="18"/>
      <c r="I3" s="18"/>
      <c r="J3" s="18"/>
      <c r="K3" s="19"/>
      <c r="L3" s="19"/>
      <c r="M3" s="18"/>
      <c r="N3" s="18"/>
      <c r="O3" s="18"/>
      <c r="P3" s="18"/>
      <c r="Q3" s="18"/>
      <c r="R3" s="18"/>
    </row>
    <row r="4" spans="3:18" ht="18.75" x14ac:dyDescent="0.3">
      <c r="C4" s="16" t="s">
        <v>1</v>
      </c>
      <c r="D4" s="16"/>
      <c r="E4" s="16"/>
      <c r="F4" s="18"/>
      <c r="G4" s="18"/>
      <c r="H4" s="18"/>
      <c r="I4" s="18"/>
      <c r="J4" s="18"/>
      <c r="K4" s="20"/>
      <c r="L4" s="20"/>
      <c r="M4" s="18"/>
      <c r="N4" s="18"/>
      <c r="O4" s="18"/>
      <c r="P4" s="18"/>
      <c r="Q4" s="18"/>
      <c r="R4" s="18"/>
    </row>
    <row r="5" spans="3:18" x14ac:dyDescent="0.25">
      <c r="F5" s="18"/>
      <c r="G5" s="20"/>
      <c r="H5" s="18"/>
      <c r="I5" s="18"/>
      <c r="J5" s="21"/>
      <c r="K5" s="18"/>
      <c r="L5" s="22"/>
      <c r="M5" s="18"/>
      <c r="N5" s="18"/>
      <c r="O5" s="18"/>
      <c r="P5" s="18"/>
      <c r="Q5" s="18"/>
      <c r="R5" s="18"/>
    </row>
    <row r="6" spans="3:18" x14ac:dyDescent="0.25">
      <c r="C6" s="2" t="s">
        <v>2</v>
      </c>
      <c r="D6" s="10"/>
      <c r="E6" t="s">
        <v>12</v>
      </c>
      <c r="F6" s="18"/>
      <c r="G6" s="23"/>
      <c r="H6" s="18"/>
      <c r="I6" s="18"/>
      <c r="J6" s="21"/>
      <c r="K6" s="18"/>
      <c r="L6" s="22"/>
      <c r="M6" s="18"/>
      <c r="N6" s="18"/>
      <c r="O6" s="18"/>
      <c r="P6" s="18"/>
      <c r="Q6" s="18"/>
      <c r="R6" s="18"/>
    </row>
    <row r="7" spans="3:18" x14ac:dyDescent="0.25">
      <c r="C7" s="2" t="s">
        <v>3</v>
      </c>
      <c r="D7">
        <v>120</v>
      </c>
      <c r="E7" t="s">
        <v>10</v>
      </c>
      <c r="F7" s="18"/>
      <c r="G7" s="24"/>
      <c r="H7" s="18"/>
      <c r="I7" s="18"/>
      <c r="J7" s="21"/>
      <c r="K7" s="18"/>
      <c r="L7" s="22"/>
      <c r="M7" s="18"/>
      <c r="N7" s="18"/>
      <c r="O7" s="18"/>
      <c r="P7" s="18"/>
      <c r="Q7" s="18"/>
      <c r="R7" s="18"/>
    </row>
    <row r="8" spans="3:18" x14ac:dyDescent="0.25">
      <c r="C8" s="2" t="s">
        <v>5</v>
      </c>
      <c r="F8" s="18"/>
      <c r="G8" s="18"/>
      <c r="H8" s="18"/>
      <c r="I8" s="18"/>
      <c r="J8" s="25"/>
      <c r="K8" s="18"/>
      <c r="L8" s="18"/>
      <c r="M8" s="18"/>
      <c r="N8" s="18"/>
      <c r="O8" s="18"/>
      <c r="P8" s="18"/>
      <c r="Q8" s="18"/>
      <c r="R8" s="18"/>
    </row>
    <row r="9" spans="3:18" x14ac:dyDescent="0.25">
      <c r="C9" s="1" t="s">
        <v>6</v>
      </c>
      <c r="D9" s="11"/>
      <c r="E9" t="s">
        <v>9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3:18" x14ac:dyDescent="0.25">
      <c r="C10" s="1" t="s">
        <v>7</v>
      </c>
      <c r="D10" s="11"/>
      <c r="E10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3:18" x14ac:dyDescent="0.25">
      <c r="C11" s="1" t="s">
        <v>8</v>
      </c>
      <c r="D11" s="11"/>
      <c r="E11" t="s">
        <v>9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3:18" x14ac:dyDescent="0.25">
      <c r="C12" s="2" t="s">
        <v>13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3:18" x14ac:dyDescent="0.25">
      <c r="C13" s="1" t="s">
        <v>6</v>
      </c>
      <c r="D13" s="9"/>
      <c r="E13" t="s">
        <v>14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3:18" x14ac:dyDescent="0.25">
      <c r="C14" s="1" t="s">
        <v>7</v>
      </c>
      <c r="D14" s="9"/>
      <c r="E14" t="s">
        <v>14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3:18" x14ac:dyDescent="0.25">
      <c r="C15" s="1" t="s">
        <v>8</v>
      </c>
      <c r="D15" s="9"/>
      <c r="E15" t="s">
        <v>14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3:18" x14ac:dyDescent="0.25">
      <c r="C16" s="2" t="s">
        <v>15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3:18" x14ac:dyDescent="0.25">
      <c r="C17" s="1" t="s">
        <v>6</v>
      </c>
      <c r="D17" s="14">
        <f>D9*((100-$D$6)/100)</f>
        <v>0</v>
      </c>
      <c r="E17" t="s">
        <v>9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3:18" x14ac:dyDescent="0.25">
      <c r="C18" s="1" t="s">
        <v>7</v>
      </c>
      <c r="D18" s="14">
        <f>D10*((100-$D$6)/100)</f>
        <v>0</v>
      </c>
      <c r="E18" t="s">
        <v>9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3:18" x14ac:dyDescent="0.25">
      <c r="C19" s="1" t="s">
        <v>8</v>
      </c>
      <c r="D19" s="14">
        <f>D11*((100-$D$6)/100)</f>
        <v>0</v>
      </c>
      <c r="E19" t="s">
        <v>9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3:18" x14ac:dyDescent="0.25">
      <c r="C20" s="2" t="s">
        <v>17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3:18" x14ac:dyDescent="0.25">
      <c r="C21" s="2" t="s">
        <v>16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3:18" x14ac:dyDescent="0.25">
      <c r="C22" s="1" t="s">
        <v>6</v>
      </c>
      <c r="D22" s="14">
        <f>(D13*120)/1000</f>
        <v>0</v>
      </c>
      <c r="E22" t="s">
        <v>9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3:18" x14ac:dyDescent="0.25">
      <c r="C23" s="1" t="s">
        <v>7</v>
      </c>
      <c r="D23" s="14">
        <f>(D14*120)/1000</f>
        <v>0</v>
      </c>
      <c r="E23" t="s">
        <v>9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3:18" x14ac:dyDescent="0.25">
      <c r="C24" s="1" t="s">
        <v>8</v>
      </c>
      <c r="D24" s="14">
        <f t="shared" ref="D24" si="0">(D15*120)/1000</f>
        <v>0</v>
      </c>
      <c r="E24" t="s">
        <v>9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3:18" x14ac:dyDescent="0.25">
      <c r="C25" s="2" t="s">
        <v>4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3:18" x14ac:dyDescent="0.25">
      <c r="C26" s="1" t="s">
        <v>6</v>
      </c>
      <c r="D26" s="12" t="e">
        <f>(D22/D17)*100</f>
        <v>#DIV/0!</v>
      </c>
      <c r="E26" t="s">
        <v>12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3:18" x14ac:dyDescent="0.25">
      <c r="C27" s="1" t="s">
        <v>7</v>
      </c>
      <c r="D27" s="12" t="e">
        <f>(D23/D18)*100</f>
        <v>#DIV/0!</v>
      </c>
      <c r="E27" t="s">
        <v>12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3:18" x14ac:dyDescent="0.25">
      <c r="C28" s="1" t="s">
        <v>8</v>
      </c>
      <c r="D28" s="12" t="e">
        <f>(D24/D19)*100</f>
        <v>#DIV/0!</v>
      </c>
      <c r="E28" t="s">
        <v>12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3:18" x14ac:dyDescent="0.25">
      <c r="C29" s="6" t="s">
        <v>18</v>
      </c>
      <c r="D29" s="13" t="e">
        <f>AVERAGE(D26:D28)</f>
        <v>#DIV/0!</v>
      </c>
      <c r="E29" s="5" t="s">
        <v>12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</sheetData>
  <sheetProtection sheet="1" objects="1" scenarios="1" selectLockedCells="1"/>
  <mergeCells count="1">
    <mergeCell ref="C4:E4"/>
  </mergeCells>
  <dataValidations count="1">
    <dataValidation type="list" allowBlank="1" showInputMessage="1" showErrorMessage="1" sqref="G6" xr:uid="{74019A58-4B9F-4722-BDAF-5FE5C7171687}">
      <formula1>"Wasserfrei,Monohydrat,Dihydrat"</formula1>
    </dataValidation>
  </dataValidations>
  <pageMargins left="0.7" right="0.7" top="0.78740157499999996" bottom="0.78740157499999996" header="0.3" footer="0.3"/>
  <pageSetup paperSize="9" scale="73" orientation="portrait" r:id="rId1"/>
  <colBreaks count="2" manualBreakCount="2">
    <brk id="5" max="1048575" man="1"/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0AEA-5165-4CC9-A893-C1689E0002B2}">
  <dimension ref="D6:F31"/>
  <sheetViews>
    <sheetView zoomScaleNormal="100" workbookViewId="0">
      <selection activeCell="E8" sqref="E8"/>
    </sheetView>
  </sheetViews>
  <sheetFormatPr baseColWidth="10" defaultRowHeight="15" x14ac:dyDescent="0.25"/>
  <cols>
    <col min="4" max="4" width="13.5703125" customWidth="1"/>
  </cols>
  <sheetData>
    <row r="6" spans="4:6" ht="18.75" x14ac:dyDescent="0.3">
      <c r="D6" s="17" t="s">
        <v>0</v>
      </c>
      <c r="E6" s="17"/>
      <c r="F6" s="17"/>
    </row>
    <row r="8" spans="4:6" x14ac:dyDescent="0.25">
      <c r="D8" s="2" t="s">
        <v>2</v>
      </c>
      <c r="E8" s="8"/>
      <c r="F8" t="s">
        <v>12</v>
      </c>
    </row>
    <row r="9" spans="4:6" x14ac:dyDescent="0.25">
      <c r="D9" s="2" t="s">
        <v>3</v>
      </c>
      <c r="E9">
        <v>6.4030000000000004E-2</v>
      </c>
      <c r="F9" t="s">
        <v>11</v>
      </c>
    </row>
    <row r="10" spans="4:6" x14ac:dyDescent="0.25">
      <c r="D10" s="2" t="s">
        <v>5</v>
      </c>
    </row>
    <row r="11" spans="4:6" x14ac:dyDescent="0.25">
      <c r="D11" s="1" t="s">
        <v>6</v>
      </c>
      <c r="E11" s="8"/>
      <c r="F11" t="s">
        <v>9</v>
      </c>
    </row>
    <row r="12" spans="4:6" x14ac:dyDescent="0.25">
      <c r="D12" s="1" t="s">
        <v>7</v>
      </c>
      <c r="E12" s="8"/>
      <c r="F12" t="s">
        <v>9</v>
      </c>
    </row>
    <row r="13" spans="4:6" x14ac:dyDescent="0.25">
      <c r="D13" s="1" t="s">
        <v>8</v>
      </c>
      <c r="E13" s="8"/>
      <c r="F13" t="s">
        <v>9</v>
      </c>
    </row>
    <row r="14" spans="4:6" x14ac:dyDescent="0.25">
      <c r="D14" s="2" t="s">
        <v>13</v>
      </c>
    </row>
    <row r="15" spans="4:6" x14ac:dyDescent="0.25">
      <c r="D15" s="1" t="s">
        <v>6</v>
      </c>
      <c r="E15" s="8"/>
      <c r="F15" t="s">
        <v>14</v>
      </c>
    </row>
    <row r="16" spans="4:6" x14ac:dyDescent="0.25">
      <c r="D16" s="1" t="s">
        <v>7</v>
      </c>
      <c r="E16" s="8"/>
      <c r="F16" t="s">
        <v>14</v>
      </c>
    </row>
    <row r="17" spans="4:6" x14ac:dyDescent="0.25">
      <c r="D17" s="1" t="s">
        <v>8</v>
      </c>
      <c r="E17" s="8"/>
      <c r="F17" t="s">
        <v>14</v>
      </c>
    </row>
    <row r="18" spans="4:6" x14ac:dyDescent="0.25">
      <c r="D18" s="2" t="s">
        <v>15</v>
      </c>
    </row>
    <row r="19" spans="4:6" x14ac:dyDescent="0.25">
      <c r="D19" s="1" t="s">
        <v>6</v>
      </c>
      <c r="E19" s="4">
        <f>E11*(100-$E$8)/100</f>
        <v>0</v>
      </c>
      <c r="F19" t="s">
        <v>9</v>
      </c>
    </row>
    <row r="20" spans="4:6" x14ac:dyDescent="0.25">
      <c r="D20" s="1" t="s">
        <v>7</v>
      </c>
      <c r="E20" s="4">
        <f>E12*(100-$E$8)/100</f>
        <v>0</v>
      </c>
      <c r="F20" t="s">
        <v>9</v>
      </c>
    </row>
    <row r="21" spans="4:6" x14ac:dyDescent="0.25">
      <c r="D21" s="1" t="s">
        <v>8</v>
      </c>
      <c r="E21" s="4">
        <f>E13*(100-$E$8)/100</f>
        <v>0</v>
      </c>
      <c r="F21" t="s">
        <v>9</v>
      </c>
    </row>
    <row r="22" spans="4:6" x14ac:dyDescent="0.25">
      <c r="D22" s="2" t="s">
        <v>17</v>
      </c>
    </row>
    <row r="23" spans="4:6" x14ac:dyDescent="0.25">
      <c r="D23" s="2" t="s">
        <v>16</v>
      </c>
    </row>
    <row r="24" spans="4:6" x14ac:dyDescent="0.25">
      <c r="D24" s="1" t="s">
        <v>6</v>
      </c>
      <c r="E24" s="4">
        <f>$E$9*E15</f>
        <v>0</v>
      </c>
      <c r="F24" t="s">
        <v>9</v>
      </c>
    </row>
    <row r="25" spans="4:6" x14ac:dyDescent="0.25">
      <c r="D25" s="1" t="s">
        <v>7</v>
      </c>
      <c r="E25" s="4">
        <f t="shared" ref="E25:E26" si="0">$E$9*E16</f>
        <v>0</v>
      </c>
      <c r="F25" t="s">
        <v>9</v>
      </c>
    </row>
    <row r="26" spans="4:6" x14ac:dyDescent="0.25">
      <c r="D26" s="1" t="s">
        <v>8</v>
      </c>
      <c r="E26" s="4">
        <f t="shared" si="0"/>
        <v>0</v>
      </c>
      <c r="F26" t="s">
        <v>9</v>
      </c>
    </row>
    <row r="27" spans="4:6" x14ac:dyDescent="0.25">
      <c r="D27" s="2" t="s">
        <v>4</v>
      </c>
    </row>
    <row r="28" spans="4:6" x14ac:dyDescent="0.25">
      <c r="D28" s="1" t="s">
        <v>6</v>
      </c>
      <c r="E28" s="3" t="e">
        <f>(E24/E19)*100</f>
        <v>#DIV/0!</v>
      </c>
      <c r="F28" t="s">
        <v>12</v>
      </c>
    </row>
    <row r="29" spans="4:6" x14ac:dyDescent="0.25">
      <c r="D29" s="1" t="s">
        <v>7</v>
      </c>
      <c r="E29" s="3" t="e">
        <f>(E25/E20)*100</f>
        <v>#DIV/0!</v>
      </c>
      <c r="F29" t="s">
        <v>12</v>
      </c>
    </row>
    <row r="30" spans="4:6" x14ac:dyDescent="0.25">
      <c r="D30" s="1" t="s">
        <v>8</v>
      </c>
      <c r="E30" s="3" t="e">
        <f t="shared" ref="E30" si="1">(E26/E21)*100</f>
        <v>#DIV/0!</v>
      </c>
      <c r="F30" t="s">
        <v>12</v>
      </c>
    </row>
    <row r="31" spans="4:6" x14ac:dyDescent="0.25">
      <c r="D31" s="6" t="s">
        <v>18</v>
      </c>
      <c r="E31" s="7" t="e">
        <f>AVERAGE(E28:E30)</f>
        <v>#DIV/0!</v>
      </c>
      <c r="F31" s="5" t="s">
        <v>12</v>
      </c>
    </row>
  </sheetData>
  <sheetProtection sheet="1" objects="1" scenarios="1" selectLockedCells="1"/>
  <mergeCells count="1">
    <mergeCell ref="D6:F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Triethanolamin</vt:lpstr>
      <vt:lpstr>Natriumdihydrogenphosphat</vt:lpstr>
      <vt:lpstr>Citronensäure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2026-02-20T12:57:27Z</cp:lastPrinted>
  <dcterms:created xsi:type="dcterms:W3CDTF">2015-06-05T18:19:34Z</dcterms:created>
  <dcterms:modified xsi:type="dcterms:W3CDTF">2026-08-02T16:21:18Z</dcterms:modified>
</cp:coreProperties>
</file>