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E6EFD00E-8BC9-465F-8680-B9EF059A2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L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H17" i="1" s="1"/>
  <c r="G13" i="1"/>
  <c r="H13" i="1" s="1"/>
  <c r="K16" i="1"/>
  <c r="K15" i="1"/>
  <c r="M15" i="1" l="1"/>
  <c r="M16" i="1"/>
  <c r="M17" i="1" s="1"/>
  <c r="M12" i="1"/>
  <c r="M11" i="1"/>
  <c r="M13" i="1" s="1"/>
</calcChain>
</file>

<file path=xl/sharedStrings.xml><?xml version="1.0" encoding="utf-8"?>
<sst xmlns="http://schemas.openxmlformats.org/spreadsheetml/2006/main" count="20" uniqueCount="17">
  <si>
    <t>Responsefaktoren</t>
  </si>
  <si>
    <t>Methanol</t>
  </si>
  <si>
    <t>DCM</t>
  </si>
  <si>
    <t>Volumen [µL]</t>
  </si>
  <si>
    <r>
      <t>RF</t>
    </r>
    <r>
      <rPr>
        <b/>
        <vertAlign val="subscript"/>
        <sz val="11"/>
        <color theme="1"/>
        <rFont val="Calibri"/>
        <family val="2"/>
        <scheme val="minor"/>
      </rPr>
      <t>s</t>
    </r>
  </si>
  <si>
    <t>Area in Ref</t>
  </si>
  <si>
    <t>Calculation</t>
  </si>
  <si>
    <t>Area in Sample</t>
  </si>
  <si>
    <t>Einwaage [mg]</t>
  </si>
  <si>
    <t>S1</t>
  </si>
  <si>
    <t>S2</t>
  </si>
  <si>
    <t>Content [ppm]</t>
  </si>
  <si>
    <t>Dichte [mg/µL]</t>
  </si>
  <si>
    <t>Wert eintragen</t>
  </si>
  <si>
    <t>Berechnet/Fest</t>
  </si>
  <si>
    <t>Ergebnis</t>
  </si>
  <si>
    <t>Mittelwert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</si>
</sst>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0" fillId="4" borderId="0" xfId="0" applyFill="1"/>
    <xf numFmtId="1" fontId="0" fillId="2" borderId="0" xfId="0" applyNumberFormat="1" applyFill="1"/>
    <xf numFmtId="1" fontId="0" fillId="0" borderId="0" xfId="0" applyNumberFormat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600075</xdr:colOff>
      <xdr:row>3</xdr:row>
      <xdr:rowOff>176212</xdr:rowOff>
    </xdr:from>
    <xdr:ext cx="1905000" cy="6447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8A4BD33F-248C-19FA-E62E-0B694B4682BA}"/>
                </a:ext>
              </a:extLst>
            </xdr:cNvPr>
            <xdr:cNvSpPr txBox="1"/>
          </xdr:nvSpPr>
          <xdr:spPr>
            <a:xfrm>
              <a:off x="1819275" y="919162"/>
              <a:ext cx="1905000" cy="644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5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500" b="0" i="1">
                            <a:latin typeface="Cambria Math" panose="02040503050406030204" pitchFamily="18" charset="0"/>
                          </a:rPr>
                          <m:t>𝑅𝐹</m:t>
                        </m:r>
                      </m:e>
                      <m:sub>
                        <m:r>
                          <a:rPr lang="de-DE" sz="1500" b="0" i="1">
                            <a:latin typeface="Cambria Math" panose="02040503050406030204" pitchFamily="18" charset="0"/>
                          </a:rPr>
                          <m:t>𝑆</m:t>
                        </m:r>
                      </m:sub>
                    </m:sSub>
                    <m:r>
                      <a:rPr lang="de-DE" sz="15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5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f>
                          <m:fPr>
                            <m:ctrlPr>
                              <a:rPr lang="de-DE" sz="15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𝑣</m:t>
                                </m:r>
                              </m:e>
                              <m:sub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𝑠</m:t>
                                </m:r>
                              </m:sub>
                            </m:sSub>
                            <m:r>
                              <a:rPr lang="de-DE" sz="15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×</m:t>
                            </m:r>
                            <m:sSub>
                              <m:sSubPr>
                                <m:ctrlP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𝑑</m:t>
                                </m:r>
                              </m:e>
                              <m:sub>
                                <m:r>
                                  <a:rPr lang="de-DE" sz="1500" b="0" i="1">
                                    <a:latin typeface="Cambria Math" panose="02040503050406030204" pitchFamily="18" charset="0"/>
                                  </a:rPr>
                                  <m:t>𝑠</m:t>
                                </m:r>
                              </m:sub>
                            </m:sSub>
                          </m:num>
                          <m:den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1250</m:t>
                            </m:r>
                          </m:den>
                        </m:f>
                      </m:num>
                      <m:den>
                        <m:sSub>
                          <m:sSubPr>
                            <m:ctrlPr>
                              <a:rPr lang="de-DE" sz="15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de-DE" sz="15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de-DE" sz="15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8A4BD33F-248C-19FA-E62E-0B694B4682BA}"/>
                </a:ext>
              </a:extLst>
            </xdr:cNvPr>
            <xdr:cNvSpPr txBox="1"/>
          </xdr:nvSpPr>
          <xdr:spPr>
            <a:xfrm>
              <a:off x="1819275" y="919162"/>
              <a:ext cx="1905000" cy="644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de-DE" sz="1500" i="0">
                  <a:latin typeface="Cambria Math" panose="02040503050406030204" pitchFamily="18" charset="0"/>
                </a:rPr>
                <a:t>〖</a:t>
              </a:r>
              <a:r>
                <a:rPr lang="de-DE" sz="1500" b="0" i="0">
                  <a:latin typeface="Cambria Math" panose="02040503050406030204" pitchFamily="18" charset="0"/>
                </a:rPr>
                <a:t>𝑅𝐹〗_𝑆=((𝑣_𝑠</a:t>
              </a:r>
              <a:r>
                <a:rPr lang="de-DE" sz="15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1500" b="0" i="0">
                  <a:latin typeface="Cambria Math" panose="02040503050406030204" pitchFamily="18" charset="0"/>
                </a:rPr>
                <a:t>𝑑_𝑠)/1250)/𝑟_𝑠 </a:t>
              </a:r>
              <a:endParaRPr lang="de-DE" sz="1500"/>
            </a:p>
          </xdr:txBody>
        </xdr:sp>
      </mc:Fallback>
    </mc:AlternateContent>
    <xdr:clientData/>
  </xdr:oneCellAnchor>
  <xdr:oneCellAnchor>
    <xdr:from>
      <xdr:col>7</xdr:col>
      <xdr:colOff>400049</xdr:colOff>
      <xdr:row>3</xdr:row>
      <xdr:rowOff>0</xdr:rowOff>
    </xdr:from>
    <xdr:ext cx="6467476" cy="8316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C8A0D21C-6B02-4767-BB4E-4646CEFB2BF3}"/>
                </a:ext>
              </a:extLst>
            </xdr:cNvPr>
            <xdr:cNvSpPr txBox="1"/>
          </xdr:nvSpPr>
          <xdr:spPr>
            <a:xfrm>
              <a:off x="6324599" y="742950"/>
              <a:ext cx="6467476" cy="8316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2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2000" b="0" i="1">
                            <a:latin typeface="Cambria Math" panose="02040503050406030204" pitchFamily="18" charset="0"/>
                          </a:rPr>
                          <m:t>𝐶</m:t>
                        </m:r>
                      </m:e>
                      <m:sub>
                        <m:r>
                          <a:rPr lang="de-DE" sz="2000" b="0" i="1">
                            <a:latin typeface="Cambria Math" panose="02040503050406030204" pitchFamily="18" charset="0"/>
                          </a:rPr>
                          <m:t>𝑝𝑝𝑚</m:t>
                        </m:r>
                      </m:sub>
                    </m:sSub>
                    <m:r>
                      <a:rPr lang="de-DE" sz="20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2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20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𝑅𝐹</m:t>
                            </m:r>
                          </m:e>
                          <m:sub>
                            <m:r>
                              <a:rPr lang="de-DE" sz="2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b>
                        </m:sSub>
                        <m:r>
                          <a:rPr lang="de-DE" sz="2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×</m:t>
                        </m:r>
                        <m:sSub>
                          <m:sSubPr>
                            <m:ctrlPr>
                              <a:rPr lang="de-DE" sz="2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2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𝑟</m:t>
                            </m:r>
                          </m:e>
                          <m:sub>
                            <m:r>
                              <a:rPr lang="de-DE" sz="2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𝑢</m:t>
                            </m:r>
                          </m:sub>
                        </m:sSub>
                      </m:num>
                      <m:den>
                        <m:d>
                          <m:dPr>
                            <m:ctrlPr>
                              <a:rPr lang="de-DE" sz="20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sz="20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de-DE" sz="20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sz="2000" b="0" i="1">
                                        <a:latin typeface="Cambria Math" panose="02040503050406030204" pitchFamily="18" charset="0"/>
                                      </a:rPr>
                                      <m:t>𝑊</m:t>
                                    </m:r>
                                  </m:e>
                                  <m:sub>
                                    <m:r>
                                      <a:rPr lang="de-DE" sz="2000" b="0" i="1">
                                        <a:latin typeface="Cambria Math" panose="02040503050406030204" pitchFamily="18" charset="0"/>
                                      </a:rPr>
                                      <m:t>𝑢</m:t>
                                    </m:r>
                                  </m:sub>
                                </m:sSub>
                              </m:num>
                              <m:den>
                                <m:r>
                                  <a:rPr lang="de-DE" sz="20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den>
                            </m:f>
                          </m:e>
                        </m:d>
                      </m:den>
                    </m:f>
                    <m:r>
                      <a:rPr lang="de-DE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×100×10000</m:t>
                    </m:r>
                  </m:oMath>
                </m:oMathPara>
              </a14:m>
              <a:endParaRPr lang="de-DE" sz="2000"/>
            </a:p>
          </xdr:txBody>
        </xdr:sp>
      </mc:Choice>
      <mc:Fallback xmlns="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C8A0D21C-6B02-4767-BB4E-4646CEFB2BF3}"/>
                </a:ext>
              </a:extLst>
            </xdr:cNvPr>
            <xdr:cNvSpPr txBox="1"/>
          </xdr:nvSpPr>
          <xdr:spPr>
            <a:xfrm>
              <a:off x="6324599" y="742950"/>
              <a:ext cx="6467476" cy="8316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2000" b="0" i="0">
                  <a:latin typeface="Cambria Math" panose="02040503050406030204" pitchFamily="18" charset="0"/>
                </a:rPr>
                <a:t>𝐶_𝑝𝑝𝑚=(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〖𝑅𝐹〗_𝑆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×𝑟_𝑢)/((</a:t>
              </a:r>
              <a:r>
                <a:rPr lang="de-DE" sz="2000" b="0" i="0">
                  <a:latin typeface="Cambria Math" panose="02040503050406030204" pitchFamily="18" charset="0"/>
                </a:rPr>
                <a:t>𝑊_𝑢/1) )</a:t>
              </a:r>
              <a:r>
                <a:rPr lang="de-DE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×100×10000</a:t>
              </a:r>
              <a:endParaRPr lang="de-DE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M22"/>
  <sheetViews>
    <sheetView tabSelected="1" zoomScaleNormal="100" workbookViewId="0">
      <selection activeCell="J16" sqref="J16"/>
    </sheetView>
  </sheetViews>
  <sheetFormatPr baseColWidth="10" defaultColWidth="9.140625" defaultRowHeight="15" x14ac:dyDescent="0.25"/>
  <cols>
    <col min="4" max="4" width="17.7109375" customWidth="1"/>
    <col min="5" max="5" width="14.5703125" customWidth="1"/>
    <col min="6" max="6" width="14.7109375" customWidth="1"/>
    <col min="7" max="7" width="14.42578125" customWidth="1"/>
    <col min="8" max="8" width="12" bestFit="1" customWidth="1"/>
    <col min="10" max="10" width="14.5703125" customWidth="1"/>
    <col min="11" max="11" width="16.5703125" customWidth="1"/>
    <col min="13" max="13" width="18.42578125" customWidth="1"/>
  </cols>
  <sheetData>
    <row r="3" spans="4:13" ht="28.5" x14ac:dyDescent="0.45">
      <c r="D3" s="3" t="s">
        <v>0</v>
      </c>
      <c r="J3" s="3" t="s">
        <v>6</v>
      </c>
    </row>
    <row r="9" spans="4:13" ht="18" x14ac:dyDescent="0.35">
      <c r="E9" s="1" t="s">
        <v>12</v>
      </c>
      <c r="F9" s="1" t="s">
        <v>3</v>
      </c>
      <c r="G9" s="1" t="s">
        <v>5</v>
      </c>
      <c r="H9" s="1" t="s">
        <v>4</v>
      </c>
      <c r="J9" s="1" t="s">
        <v>7</v>
      </c>
      <c r="K9" s="1" t="s">
        <v>8</v>
      </c>
      <c r="M9" s="1" t="s">
        <v>11</v>
      </c>
    </row>
    <row r="10" spans="4:13" x14ac:dyDescent="0.25">
      <c r="D10" s="4" t="s">
        <v>1</v>
      </c>
      <c r="E10" s="5">
        <v>0.79200000000000004</v>
      </c>
      <c r="F10" s="5">
        <v>500</v>
      </c>
    </row>
    <row r="11" spans="4:13" x14ac:dyDescent="0.25">
      <c r="D11" s="2" t="s">
        <v>9</v>
      </c>
      <c r="G11" s="11"/>
      <c r="J11" s="11"/>
      <c r="K11" s="11"/>
      <c r="M11" s="6" t="e">
        <f>((H13*J11)/(K11/1))*100*10000</f>
        <v>#DIV/0!</v>
      </c>
    </row>
    <row r="12" spans="4:13" x14ac:dyDescent="0.25">
      <c r="D12" s="2" t="s">
        <v>10</v>
      </c>
      <c r="G12" s="11"/>
      <c r="J12" s="11"/>
      <c r="K12" s="11"/>
      <c r="M12" s="6" t="e">
        <f>((H13*J12)/(K12/1))*100*10000</f>
        <v>#DIV/0!</v>
      </c>
    </row>
    <row r="13" spans="4:13" x14ac:dyDescent="0.25">
      <c r="D13" s="2" t="s">
        <v>16</v>
      </c>
      <c r="G13" s="5" t="e">
        <f>AVERAGE(G11:G12)</f>
        <v>#DIV/0!</v>
      </c>
      <c r="H13" s="5" t="e">
        <f>((F10*E10)/500)/G13</f>
        <v>#DIV/0!</v>
      </c>
      <c r="M13" s="6" t="e">
        <f>AVERAGE(M11:M12)</f>
        <v>#DIV/0!</v>
      </c>
    </row>
    <row r="14" spans="4:13" x14ac:dyDescent="0.25">
      <c r="D14" s="4" t="s">
        <v>2</v>
      </c>
      <c r="E14" s="5">
        <v>1.33</v>
      </c>
      <c r="F14" s="5">
        <v>55</v>
      </c>
      <c r="M14" s="7"/>
    </row>
    <row r="15" spans="4:13" x14ac:dyDescent="0.25">
      <c r="D15" s="2" t="s">
        <v>9</v>
      </c>
      <c r="G15" s="11"/>
      <c r="J15" s="11"/>
      <c r="K15" s="5">
        <f>K11</f>
        <v>0</v>
      </c>
      <c r="M15" s="6" t="e">
        <f>((H17*J15)/(K15/1))*100*10000</f>
        <v>#DIV/0!</v>
      </c>
    </row>
    <row r="16" spans="4:13" x14ac:dyDescent="0.25">
      <c r="D16" s="2" t="s">
        <v>10</v>
      </c>
      <c r="G16" s="11"/>
      <c r="J16" s="11"/>
      <c r="K16" s="5">
        <f>K12</f>
        <v>0</v>
      </c>
      <c r="M16" s="6" t="e">
        <f>((H17*J16)/(K16/1))*100*10000</f>
        <v>#DIV/0!</v>
      </c>
    </row>
    <row r="17" spans="4:13" x14ac:dyDescent="0.25">
      <c r="D17" s="2" t="s">
        <v>16</v>
      </c>
      <c r="G17" s="5" t="e">
        <f>AVERAGE(G15:G16)</f>
        <v>#DIV/0!</v>
      </c>
      <c r="H17" s="5" t="e">
        <f>((F14*E14)/500)/G17</f>
        <v>#DIV/0!</v>
      </c>
      <c r="M17" s="6" t="e">
        <f>AVERAGE(M15:M16)</f>
        <v>#DIV/0!</v>
      </c>
    </row>
    <row r="20" spans="4:13" x14ac:dyDescent="0.25">
      <c r="E20" s="8" t="s">
        <v>13</v>
      </c>
    </row>
    <row r="21" spans="4:13" x14ac:dyDescent="0.25">
      <c r="E21" s="9" t="s">
        <v>14</v>
      </c>
    </row>
    <row r="22" spans="4:13" x14ac:dyDescent="0.25">
      <c r="E22" s="10" t="s">
        <v>15</v>
      </c>
    </row>
  </sheetData>
  <sheetProtection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2026-08-02T16:36:13Z</dcterms:modified>
</cp:coreProperties>
</file>