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verts\Downloads\Unbranded\"/>
    </mc:Choice>
  </mc:AlternateContent>
  <xr:revisionPtr revIDLastSave="0" documentId="8_{784016F7-50BD-4622-8C7E-0B81F0300B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LM" sheetId="1" r:id="rId1"/>
    <sheet name="Purity" sheetId="2" r:id="rId2"/>
  </sheets>
  <definedNames>
    <definedName name="_xlnm.Print_Area" localSheetId="1">Purity!$A$1:$L$48</definedName>
    <definedName name="_xlnm.Print_Area" localSheetId="0">RLM!$A$1:$O$27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2" l="1"/>
  <c r="J37" i="2"/>
  <c r="I37" i="2"/>
  <c r="H37" i="2"/>
  <c r="G37" i="2"/>
  <c r="F37" i="2"/>
  <c r="E37" i="2"/>
  <c r="M18" i="1"/>
  <c r="J40" i="2"/>
  <c r="K21" i="2" l="1"/>
  <c r="K23" i="2" s="1"/>
  <c r="E28" i="2"/>
  <c r="F28" i="2"/>
  <c r="G28" i="2"/>
  <c r="H28" i="2"/>
  <c r="I28" i="2"/>
  <c r="J28" i="2"/>
  <c r="D28" i="2"/>
  <c r="D22" i="1"/>
  <c r="E22" i="1"/>
  <c r="C22" i="1"/>
  <c r="K28" i="2" l="1"/>
  <c r="J34" i="2" s="1"/>
  <c r="K24" i="2"/>
  <c r="K22" i="2"/>
  <c r="K30" i="2"/>
  <c r="K29" i="2"/>
  <c r="K27" i="2"/>
  <c r="K26" i="2"/>
  <c r="K25" i="2"/>
  <c r="I34" i="2"/>
  <c r="E34" i="2"/>
  <c r="F34" i="2"/>
  <c r="D34" i="2"/>
  <c r="H34" i="2"/>
  <c r="G13" i="1"/>
  <c r="F14" i="1"/>
  <c r="G12" i="1"/>
  <c r="G14" i="1"/>
  <c r="F12" i="1"/>
  <c r="F13" i="1"/>
  <c r="G34" i="2" l="1"/>
  <c r="E35" i="2"/>
  <c r="F35" i="2"/>
  <c r="G35" i="2"/>
  <c r="H35" i="2"/>
  <c r="I35" i="2"/>
  <c r="J35" i="2"/>
  <c r="D35" i="2"/>
  <c r="F15" i="1"/>
  <c r="G15" i="1"/>
  <c r="J36" i="2" l="1"/>
  <c r="I36" i="2"/>
  <c r="H36" i="2"/>
  <c r="D36" i="2"/>
  <c r="E36" i="2"/>
  <c r="F36" i="2"/>
  <c r="G36" i="2"/>
</calcChain>
</file>

<file path=xl/sharedStrings.xml><?xml version="1.0" encoding="utf-8"?>
<sst xmlns="http://schemas.openxmlformats.org/spreadsheetml/2006/main" count="90" uniqueCount="52">
  <si>
    <t>Ethanol</t>
  </si>
  <si>
    <t>Methanol</t>
  </si>
  <si>
    <t>IPA</t>
  </si>
  <si>
    <t>As 1</t>
  </si>
  <si>
    <t>As 2</t>
  </si>
  <si>
    <t>As 3</t>
  </si>
  <si>
    <t>Ast 1</t>
  </si>
  <si>
    <t>Ast 2</t>
  </si>
  <si>
    <t>Ast 3</t>
  </si>
  <si>
    <t>IPA (ISTD)</t>
  </si>
  <si>
    <t>Dsolv</t>
  </si>
  <si>
    <t>Vstockst</t>
  </si>
  <si>
    <t>Sample</t>
  </si>
  <si>
    <t>mg</t>
  </si>
  <si>
    <t>µL</t>
  </si>
  <si>
    <t>EtOH (ppm)</t>
  </si>
  <si>
    <t>MeOH (ppm)</t>
  </si>
  <si>
    <t>mg/µL</t>
  </si>
  <si>
    <t>Component</t>
  </si>
  <si>
    <t>RRT</t>
  </si>
  <si>
    <t>RRF</t>
  </si>
  <si>
    <t>EP Imp. A</t>
  </si>
  <si>
    <t>EP Imp. B</t>
  </si>
  <si>
    <t>Estradiol</t>
  </si>
  <si>
    <t>EP Imp. C</t>
  </si>
  <si>
    <t>Rel. Comp. B</t>
  </si>
  <si>
    <t>Rel. Comp. C</t>
  </si>
  <si>
    <t>S1</t>
  </si>
  <si>
    <t>S2</t>
  </si>
  <si>
    <t>S3</t>
  </si>
  <si>
    <t>S1-1</t>
  </si>
  <si>
    <t>S1-2</t>
  </si>
  <si>
    <t>S1-3</t>
  </si>
  <si>
    <t>S1-4</t>
  </si>
  <si>
    <t>S1-5</t>
  </si>
  <si>
    <t>S1-6</t>
  </si>
  <si>
    <t>Blank</t>
  </si>
  <si>
    <t>EP Imp. D</t>
  </si>
  <si>
    <t>Mean S1</t>
  </si>
  <si>
    <t>Weights</t>
  </si>
  <si>
    <t>[mg]</t>
  </si>
  <si>
    <r>
      <rPr>
        <b/>
        <sz val="11"/>
        <color theme="1"/>
        <rFont val="Calibri"/>
        <family val="2"/>
        <scheme val="minor"/>
      </rPr>
      <t xml:space="preserve">Areas </t>
    </r>
    <r>
      <rPr>
        <b/>
        <i/>
        <sz val="11"/>
        <color theme="1"/>
        <rFont val="Calibri"/>
        <family val="2"/>
        <scheme val="minor"/>
      </rPr>
      <t>[mAU]</t>
    </r>
  </si>
  <si>
    <t>Sum of all Peaks</t>
  </si>
  <si>
    <r>
      <t xml:space="preserve">Content </t>
    </r>
    <r>
      <rPr>
        <b/>
        <i/>
        <sz val="11"/>
        <color theme="1"/>
        <rFont val="Calibri"/>
        <family val="2"/>
        <scheme val="minor"/>
      </rPr>
      <t>[%]</t>
    </r>
  </si>
  <si>
    <t>Date of analysis</t>
  </si>
  <si>
    <t>Analyst:</t>
  </si>
  <si>
    <t>Batch:</t>
  </si>
  <si>
    <t>Sample-No.:</t>
  </si>
  <si>
    <t>Estradiol - Residual Solvents</t>
  </si>
  <si>
    <t>Mean</t>
  </si>
  <si>
    <t>Estradiol - Purity</t>
  </si>
  <si>
    <t>Print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</si>
</sst>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0" fillId="0" borderId="0" xfId="0" applyNumberFormat="1" applyAlignment="1">
      <alignment horizontal="center"/>
    </xf>
    <xf numFmtId="0" fontId="1" fillId="0" borderId="0" xfId="0" applyFont="1"/>
    <xf numFmtId="1" fontId="0" fillId="0" borderId="0" xfId="0" applyNumberFormat="1" applyAlignment="1">
      <alignment horizontal="center"/>
    </xf>
    <xf numFmtId="3" fontId="0" fillId="2" borderId="0" xfId="0" applyNumberForma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3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5" fillId="0" borderId="0" xfId="0" applyFont="1" applyAlignment="1">
      <alignment horizontal="right"/>
    </xf>
    <xf numFmtId="14" fontId="6" fillId="2" borderId="0" xfId="0" applyNumberFormat="1" applyFont="1" applyFill="1" applyAlignment="1" applyProtection="1">
      <alignment horizontal="left"/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2" borderId="0" xfId="0" applyFont="1" applyFill="1" applyAlignment="1" applyProtection="1">
      <alignment horizontal="left"/>
      <protection locked="0"/>
    </xf>
    <xf numFmtId="0" fontId="6" fillId="0" borderId="0" xfId="0" applyFont="1"/>
    <xf numFmtId="0" fontId="7" fillId="0" borderId="0" xfId="0" applyFont="1"/>
    <xf numFmtId="14" fontId="6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365093</xdr:colOff>
      <xdr:row>3</xdr:row>
      <xdr:rowOff>108426</xdr:rowOff>
    </xdr:from>
    <xdr:ext cx="4708084" cy="8772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5CFA3D37-C4D3-04CF-F74F-5ED7C979396B}"/>
                </a:ext>
              </a:extLst>
            </xdr:cNvPr>
            <xdr:cNvSpPr txBox="1"/>
          </xdr:nvSpPr>
          <xdr:spPr>
            <a:xfrm>
              <a:off x="6222968" y="679926"/>
              <a:ext cx="4708084" cy="8772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500" b="0" i="1">
                        <a:latin typeface="Cambria Math" panose="02040503050406030204" pitchFamily="18" charset="0"/>
                      </a:rPr>
                      <m:t>𝑝𝑝𝑚</m:t>
                    </m:r>
                    <m:r>
                      <a:rPr lang="de-DE" sz="1500" b="0" i="1">
                        <a:latin typeface="Cambria Math" panose="02040503050406030204" pitchFamily="18" charset="0"/>
                      </a:rPr>
                      <m:t> (</m:t>
                    </m:r>
                    <m:r>
                      <a:rPr lang="de-DE" sz="1500" b="0" i="1">
                        <a:latin typeface="Cambria Math" panose="02040503050406030204" pitchFamily="18" charset="0"/>
                      </a:rPr>
                      <m:t>𝑠𝑜𝑙𝑣</m:t>
                    </m:r>
                    <m:r>
                      <a:rPr lang="de-DE" sz="1500" b="0" i="1">
                        <a:latin typeface="Cambria Math" panose="02040503050406030204" pitchFamily="18" charset="0"/>
                      </a:rPr>
                      <m:t>.)=</m:t>
                    </m:r>
                    <m:f>
                      <m:fPr>
                        <m:ctrlPr>
                          <a:rPr lang="de-DE" sz="15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f>
                          <m:fPr>
                            <m:ctrlPr>
                              <a:rPr lang="de-DE" sz="15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de-DE" sz="15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  <m:t>𝐴</m:t>
                                </m:r>
                              </m:e>
                              <m:sub>
                                <m: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  <m:t>𝑆</m:t>
                                </m:r>
                              </m:sub>
                            </m:sSub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(</m:t>
                            </m:r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𝑆𝑜𝑙𝑣</m:t>
                            </m:r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.)</m:t>
                            </m:r>
                          </m:num>
                          <m:den>
                            <m:sSub>
                              <m:sSubPr>
                                <m:ctrlPr>
                                  <a:rPr lang="de-DE" sz="15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  <m:t>𝐴</m:t>
                                </m:r>
                              </m:e>
                              <m:sub>
                                <m: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  <m:t>𝑆</m:t>
                                </m:r>
                              </m:sub>
                            </m:sSub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(</m:t>
                            </m:r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𝐼𝑆𝑇𝐷</m:t>
                            </m:r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)</m:t>
                            </m:r>
                          </m:den>
                        </m:f>
                        <m:r>
                          <a:rPr lang="de-DE" sz="15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sSub>
                          <m:sSubPr>
                            <m:ctrlPr>
                              <a:rPr lang="de-DE" sz="150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15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de-DE" sz="15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𝑆𝑡𝑜𝑐𝑘𝑠𝑡</m:t>
                            </m:r>
                            <m:r>
                              <a:rPr lang="de-DE" sz="15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(</m:t>
                            </m:r>
                            <m:r>
                              <a:rPr lang="de-DE" sz="15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𝑆𝑜𝑙𝑣</m:t>
                            </m:r>
                            <m:r>
                              <a:rPr lang="de-DE" sz="15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.)</m:t>
                            </m:r>
                          </m:sub>
                        </m:sSub>
                        <m:r>
                          <a:rPr lang="de-DE" sz="15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sSub>
                          <m:sSubPr>
                            <m:ctrlPr>
                              <a:rPr lang="de-DE" sz="150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15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𝐷</m:t>
                            </m:r>
                          </m:e>
                          <m:sub>
                            <m:r>
                              <a:rPr lang="de-DE" sz="15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𝑆𝑜𝑙𝑣</m:t>
                            </m:r>
                            <m:r>
                              <a:rPr lang="de-DE" sz="15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.</m:t>
                            </m:r>
                          </m:sub>
                        </m:sSub>
                        <m:r>
                          <a:rPr lang="de-DE" sz="15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r>
                          <a:rPr lang="de-DE" sz="15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num>
                      <m:den>
                        <m:f>
                          <m:fPr>
                            <m:ctrlPr>
                              <a:rPr lang="de-DE" sz="15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de-DE" sz="15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  <m:t>𝐴</m:t>
                                </m:r>
                              </m:e>
                              <m:sub>
                                <m: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  <m:t>𝑆𝑡</m:t>
                                </m:r>
                              </m:sub>
                            </m:sSub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(</m:t>
                            </m:r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𝑠𝑜𝑙𝑣</m:t>
                            </m:r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.)</m:t>
                            </m:r>
                          </m:num>
                          <m:den>
                            <m:sSub>
                              <m:sSubPr>
                                <m:ctrlPr>
                                  <a:rPr lang="de-DE" sz="15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  <m:t>𝐴</m:t>
                                </m:r>
                              </m:e>
                              <m:sub>
                                <m: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  <m:t>𝑆𝑡</m:t>
                                </m:r>
                              </m:sub>
                            </m:sSub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(</m:t>
                            </m:r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𝐼𝑆𝑇𝐷</m:t>
                            </m:r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)</m:t>
                            </m:r>
                          </m:den>
                        </m:f>
                        <m:r>
                          <a:rPr lang="de-DE" sz="15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r>
                          <a:rPr lang="de-DE" sz="15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𝑊𝑆</m:t>
                        </m:r>
                      </m:den>
                    </m:f>
                  </m:oMath>
                </m:oMathPara>
              </a14:m>
              <a:endParaRPr lang="de-DE" sz="1500"/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5CFA3D37-C4D3-04CF-F74F-5ED7C979396B}"/>
                </a:ext>
              </a:extLst>
            </xdr:cNvPr>
            <xdr:cNvSpPr txBox="1"/>
          </xdr:nvSpPr>
          <xdr:spPr>
            <a:xfrm>
              <a:off x="6222968" y="679926"/>
              <a:ext cx="4708084" cy="8772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500" b="0" i="0">
                  <a:latin typeface="Cambria Math" panose="02040503050406030204" pitchFamily="18" charset="0"/>
                </a:rPr>
                <a:t>𝑝𝑝𝑚 (𝑠𝑜𝑙𝑣.)=</a:t>
              </a:r>
              <a:r>
                <a:rPr lang="de-DE" sz="1500" i="0">
                  <a:latin typeface="Cambria Math" panose="02040503050406030204" pitchFamily="18" charset="0"/>
                </a:rPr>
                <a:t>((</a:t>
              </a:r>
              <a:r>
                <a:rPr lang="de-DE" sz="1500" b="0" i="0">
                  <a:latin typeface="Cambria Math" panose="02040503050406030204" pitchFamily="18" charset="0"/>
                </a:rPr>
                <a:t>𝐴_𝑆 (𝑆𝑜𝑙𝑣.))/(𝐴_𝑆 (𝐼𝑆𝑇𝐷))</a:t>
              </a:r>
              <a:r>
                <a:rPr lang="de-DE" sz="15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15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𝑉_(𝑆𝑡𝑜𝑐𝑘𝑠𝑡(𝑆𝑜𝑙𝑣.))</a:t>
              </a:r>
              <a:r>
                <a:rPr lang="de-DE" sz="15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15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𝐷_(𝑆𝑜𝑙𝑣.)</a:t>
              </a:r>
              <a:r>
                <a:rPr lang="de-DE" sz="15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15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1000)/((</a:t>
              </a:r>
              <a:r>
                <a:rPr lang="de-DE" sz="1500" b="0" i="0">
                  <a:latin typeface="Cambria Math" panose="02040503050406030204" pitchFamily="18" charset="0"/>
                </a:rPr>
                <a:t>𝐴_𝑆𝑡 (𝑠𝑜𝑙𝑣.))/(𝐴_𝑆𝑡 (𝐼𝑆𝑇𝐷))</a:t>
              </a:r>
              <a:r>
                <a:rPr lang="de-DE" sz="15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15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𝑊𝑆)</a:t>
              </a:r>
              <a:endParaRPr lang="de-DE" sz="15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209550</xdr:colOff>
      <xdr:row>8</xdr:row>
      <xdr:rowOff>128587</xdr:rowOff>
    </xdr:from>
    <xdr:ext cx="2942665" cy="63010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E4C4E02A-5E87-3BB2-F2EA-B2199283F317}"/>
                </a:ext>
              </a:extLst>
            </xdr:cNvPr>
            <xdr:cNvSpPr txBox="1"/>
          </xdr:nvSpPr>
          <xdr:spPr>
            <a:xfrm>
              <a:off x="6667500" y="1652587"/>
              <a:ext cx="2942665" cy="6301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2000" b="0" i="1">
                        <a:latin typeface="Cambria Math" panose="02040503050406030204" pitchFamily="18" charset="0"/>
                      </a:rPr>
                      <m:t>𝐼𝑚𝑝𝑢𝑟𝑖𝑡𝑦</m:t>
                    </m:r>
                    <m:r>
                      <a:rPr lang="de-DE" sz="2000" b="0" i="1">
                        <a:latin typeface="Cambria Math" panose="02040503050406030204" pitchFamily="18" charset="0"/>
                      </a:rPr>
                      <m:t> </m:t>
                    </m:r>
                    <m:d>
                      <m:dPr>
                        <m:begChr m:val="["/>
                        <m:endChr m:val="]"/>
                        <m:ctrlPr>
                          <a:rPr lang="de-DE" sz="20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de-DE" sz="2000" b="0" i="1">
                            <a:latin typeface="Cambria Math" panose="02040503050406030204" pitchFamily="18" charset="0"/>
                          </a:rPr>
                          <m:t>%</m:t>
                        </m:r>
                      </m:e>
                    </m:d>
                    <m:r>
                      <a:rPr lang="de-DE" sz="20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de-DE" sz="2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2000" b="0" i="1">
                            <a:latin typeface="Cambria Math" panose="02040503050406030204" pitchFamily="18" charset="0"/>
                          </a:rPr>
                          <m:t>100</m:t>
                        </m:r>
                        <m:r>
                          <a:rPr lang="de-DE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sSub>
                          <m:sSubPr>
                            <m:ctrlPr>
                              <a:rPr lang="de-DE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𝑟</m:t>
                            </m:r>
                          </m:e>
                          <m:sub>
                            <m:r>
                              <a:rPr lang="de-DE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de-DE" sz="20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20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e>
                          <m:sub>
                            <m:r>
                              <a:rPr lang="de-DE" sz="20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sub>
                        </m:sSub>
                        <m:r>
                          <a:rPr lang="de-DE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r>
                          <a:rPr lang="de-DE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𝑅𝑅𝐹</m:t>
                        </m:r>
                      </m:den>
                    </m:f>
                  </m:oMath>
                </m:oMathPara>
              </a14:m>
              <a:endParaRPr lang="de-DE" sz="2000"/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E4C4E02A-5E87-3BB2-F2EA-B2199283F317}"/>
                </a:ext>
              </a:extLst>
            </xdr:cNvPr>
            <xdr:cNvSpPr txBox="1"/>
          </xdr:nvSpPr>
          <xdr:spPr>
            <a:xfrm>
              <a:off x="6667500" y="1652587"/>
              <a:ext cx="2942665" cy="6301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2000" b="0" i="0">
                  <a:latin typeface="Cambria Math" panose="02040503050406030204" pitchFamily="18" charset="0"/>
                </a:rPr>
                <a:t>𝐼𝑚𝑝𝑢𝑟𝑖𝑡𝑦 [%]=  (100</a:t>
              </a:r>
              <a:r>
                <a:rPr lang="de-DE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×𝑟_𝑖)/(</a:t>
              </a:r>
              <a:r>
                <a:rPr lang="de-DE" sz="2000" b="0" i="0">
                  <a:latin typeface="Cambria Math" panose="02040503050406030204" pitchFamily="18" charset="0"/>
                </a:rPr>
                <a:t>𝑟_𝑠</a:t>
              </a:r>
              <a:r>
                <a:rPr lang="de-DE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×𝑅𝑅𝐹)</a:t>
              </a:r>
              <a:endParaRPr lang="de-DE" sz="20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tabSelected="1" zoomScaleNormal="100" workbookViewId="0">
      <selection activeCell="C21" sqref="C21"/>
    </sheetView>
  </sheetViews>
  <sheetFormatPr baseColWidth="10" defaultColWidth="9.140625" defaultRowHeight="15" x14ac:dyDescent="0.25"/>
  <cols>
    <col min="3" max="3" width="13" customWidth="1"/>
    <col min="4" max="4" width="15.140625" customWidth="1"/>
    <col min="5" max="5" width="13.42578125" customWidth="1"/>
    <col min="6" max="6" width="16" customWidth="1"/>
    <col min="7" max="7" width="12" customWidth="1"/>
    <col min="8" max="8" width="18.28515625" customWidth="1"/>
    <col min="9" max="9" width="14.28515625" customWidth="1"/>
    <col min="10" max="10" width="9.5703125" customWidth="1"/>
    <col min="11" max="11" width="10" customWidth="1"/>
    <col min="13" max="13" width="12.42578125" customWidth="1"/>
  </cols>
  <sheetData>
    <row r="2" spans="2:13" x14ac:dyDescent="0.25">
      <c r="F2" s="20" t="s">
        <v>48</v>
      </c>
    </row>
    <row r="4" spans="2:13" x14ac:dyDescent="0.25">
      <c r="E4" s="5" t="s">
        <v>46</v>
      </c>
      <c r="F4" s="8"/>
    </row>
    <row r="5" spans="2:13" x14ac:dyDescent="0.25">
      <c r="C5" s="2" t="s">
        <v>12</v>
      </c>
    </row>
    <row r="6" spans="2:13" x14ac:dyDescent="0.25">
      <c r="B6" s="5">
        <v>1</v>
      </c>
      <c r="C6" s="8"/>
      <c r="D6" t="s">
        <v>13</v>
      </c>
      <c r="E6" s="5" t="s">
        <v>47</v>
      </c>
      <c r="F6" s="8"/>
    </row>
    <row r="7" spans="2:13" x14ac:dyDescent="0.25">
      <c r="B7" s="5">
        <v>2</v>
      </c>
      <c r="C7" s="8"/>
      <c r="D7" t="s">
        <v>13</v>
      </c>
    </row>
    <row r="8" spans="2:13" x14ac:dyDescent="0.25">
      <c r="B8" s="5">
        <v>3</v>
      </c>
      <c r="C8" s="8"/>
      <c r="D8" t="s">
        <v>13</v>
      </c>
    </row>
    <row r="11" spans="2:13" x14ac:dyDescent="0.25">
      <c r="C11" s="2" t="s">
        <v>0</v>
      </c>
      <c r="D11" s="2" t="s">
        <v>1</v>
      </c>
      <c r="E11" s="2" t="s">
        <v>9</v>
      </c>
      <c r="F11" s="2" t="s">
        <v>15</v>
      </c>
      <c r="G11" s="2" t="s">
        <v>16</v>
      </c>
      <c r="J11" s="2" t="s">
        <v>10</v>
      </c>
      <c r="L11" s="2" t="s">
        <v>11</v>
      </c>
    </row>
    <row r="12" spans="2:13" x14ac:dyDescent="0.25">
      <c r="B12" s="3" t="s">
        <v>3</v>
      </c>
      <c r="C12" s="7"/>
      <c r="D12" s="7"/>
      <c r="E12" s="7"/>
      <c r="F12" s="6" t="e">
        <f>((C12/E12)*$J$12*$L$12*1000)/(($C$22/$E$22)*C6)</f>
        <v>#DIV/0!</v>
      </c>
      <c r="G12" s="6" t="e">
        <f>((D12/E12)*$J$13*$L$13*1000)/(($D$22/$E$22)*C6)</f>
        <v>#DIV/0!</v>
      </c>
      <c r="I12" s="3" t="s">
        <v>0</v>
      </c>
      <c r="J12">
        <v>0.78900000000000003</v>
      </c>
      <c r="K12" t="s">
        <v>17</v>
      </c>
      <c r="L12">
        <v>50</v>
      </c>
      <c r="M12" t="s">
        <v>14</v>
      </c>
    </row>
    <row r="13" spans="2:13" x14ac:dyDescent="0.25">
      <c r="B13" s="3" t="s">
        <v>4</v>
      </c>
      <c r="C13" s="7"/>
      <c r="D13" s="7"/>
      <c r="E13" s="7"/>
      <c r="F13" s="6" t="e">
        <f>((C13/E13)*$J$12*$L$12*1000)/(($C$22/$E$22)*C7)</f>
        <v>#DIV/0!</v>
      </c>
      <c r="G13" s="6" t="e">
        <f>((D13/E13)*$J$13*$L$13*1000)/(($D$22/$E$22)*C7)</f>
        <v>#DIV/0!</v>
      </c>
      <c r="I13" s="3" t="s">
        <v>1</v>
      </c>
      <c r="J13">
        <v>0.79200000000000004</v>
      </c>
      <c r="K13" t="s">
        <v>17</v>
      </c>
      <c r="L13">
        <v>20</v>
      </c>
      <c r="M13" t="s">
        <v>14</v>
      </c>
    </row>
    <row r="14" spans="2:13" x14ac:dyDescent="0.25">
      <c r="B14" s="3" t="s">
        <v>5</v>
      </c>
      <c r="C14" s="7"/>
      <c r="D14" s="7"/>
      <c r="E14" s="7"/>
      <c r="F14" s="6" t="e">
        <f>((C14/E14)*$J$12*$L$12*1000)/(($C$22/$E$22)*C8)</f>
        <v>#DIV/0!</v>
      </c>
      <c r="G14" s="6" t="e">
        <f>((D14/E14)*$J$13*$L$13*1000)/(($D$22/$E$22)*C8)</f>
        <v>#DIV/0!</v>
      </c>
      <c r="I14" s="3" t="s">
        <v>2</v>
      </c>
      <c r="J14">
        <v>0.78600000000000003</v>
      </c>
      <c r="K14" t="s">
        <v>17</v>
      </c>
    </row>
    <row r="15" spans="2:13" x14ac:dyDescent="0.25">
      <c r="B15" s="1"/>
      <c r="C15" s="4"/>
      <c r="D15" s="4"/>
      <c r="E15" s="9" t="s">
        <v>49</v>
      </c>
      <c r="F15" s="6" t="e">
        <f>AVERAGE(F12:F14)</f>
        <v>#DIV/0!</v>
      </c>
      <c r="G15" s="6" t="e">
        <f>AVERAGE(G12:G14)</f>
        <v>#DIV/0!</v>
      </c>
    </row>
    <row r="16" spans="2:13" x14ac:dyDescent="0.25">
      <c r="B16" s="3" t="s">
        <v>6</v>
      </c>
      <c r="C16" s="7"/>
      <c r="D16" s="7"/>
      <c r="E16" s="7"/>
    </row>
    <row r="17" spans="2:13" x14ac:dyDescent="0.25">
      <c r="B17" s="3" t="s">
        <v>7</v>
      </c>
      <c r="C17" s="7"/>
      <c r="D17" s="7"/>
      <c r="E17" s="7"/>
    </row>
    <row r="18" spans="2:13" x14ac:dyDescent="0.25">
      <c r="B18" s="3" t="s">
        <v>8</v>
      </c>
      <c r="C18" s="7"/>
      <c r="D18" s="7"/>
      <c r="E18" s="7"/>
      <c r="G18" s="14" t="s">
        <v>44</v>
      </c>
      <c r="H18" s="15"/>
      <c r="L18" s="14" t="s">
        <v>51</v>
      </c>
      <c r="M18" s="21">
        <f ca="1">TODAY()</f>
        <v>46236</v>
      </c>
    </row>
    <row r="19" spans="2:13" x14ac:dyDescent="0.25">
      <c r="B19" s="3" t="s">
        <v>6</v>
      </c>
      <c r="C19" s="7"/>
      <c r="D19" s="7"/>
      <c r="E19" s="7"/>
      <c r="G19" s="16"/>
      <c r="H19" s="17"/>
      <c r="L19" s="19"/>
      <c r="M19" s="17"/>
    </row>
    <row r="20" spans="2:13" x14ac:dyDescent="0.25">
      <c r="B20" s="3" t="s">
        <v>7</v>
      </c>
      <c r="C20" s="7"/>
      <c r="D20" s="7"/>
      <c r="E20" s="7"/>
      <c r="G20" s="14" t="s">
        <v>45</v>
      </c>
      <c r="H20" s="18"/>
    </row>
    <row r="21" spans="2:13" x14ac:dyDescent="0.25">
      <c r="B21" s="3" t="s">
        <v>8</v>
      </c>
      <c r="C21" s="7"/>
      <c r="D21" s="7"/>
      <c r="E21" s="7"/>
      <c r="G21" s="19"/>
      <c r="H21" s="19"/>
    </row>
    <row r="22" spans="2:13" x14ac:dyDescent="0.25">
      <c r="B22" s="3" t="s">
        <v>49</v>
      </c>
      <c r="C22" s="4" t="e">
        <f>AVERAGE(C16:C21)</f>
        <v>#DIV/0!</v>
      </c>
      <c r="D22" s="4" t="e">
        <f t="shared" ref="D22:E22" si="0">AVERAGE(D16:D21)</f>
        <v>#DIV/0!</v>
      </c>
      <c r="E22" s="4" t="e">
        <f t="shared" si="0"/>
        <v>#DIV/0!</v>
      </c>
      <c r="G22" s="14"/>
      <c r="H22" s="19"/>
    </row>
    <row r="23" spans="2:13" x14ac:dyDescent="0.25">
      <c r="G23" s="19"/>
      <c r="H23" s="17"/>
    </row>
    <row r="24" spans="2:13" x14ac:dyDescent="0.25">
      <c r="G24" s="14"/>
      <c r="H24" s="17"/>
    </row>
    <row r="25" spans="2:13" x14ac:dyDescent="0.25">
      <c r="G25" s="16"/>
      <c r="H25" s="17"/>
    </row>
    <row r="26" spans="2:13" x14ac:dyDescent="0.25">
      <c r="G26" s="14"/>
      <c r="H26" s="17"/>
    </row>
  </sheetData>
  <sheetProtection sheet="1" objects="1" scenarios="1" selectLockedCells="1"/>
  <conditionalFormatting sqref="F12:F14">
    <cfRule type="cellIs" dxfId="3" priority="3" operator="greaterThan">
      <formula>2000</formula>
    </cfRule>
    <cfRule type="cellIs" dxfId="2" priority="4" operator="lessThan">
      <formula>2000</formula>
    </cfRule>
  </conditionalFormatting>
  <conditionalFormatting sqref="G12:G14">
    <cfRule type="cellIs" dxfId="1" priority="1" operator="greaterThan">
      <formula>200</formula>
    </cfRule>
    <cfRule type="cellIs" dxfId="0" priority="2" operator="lessThan">
      <formula>200</formula>
    </cfRule>
  </conditionalFormatting>
  <pageMargins left="0.7" right="0.7" top="0.75" bottom="0.75" header="0.3" footer="0.3"/>
  <pageSetup paperSize="9" scale="70" orientation="landscape" r:id="rId1"/>
  <headerFooter>
    <oddFooter>&amp;C
&amp;Z&amp;F&amp;RSeite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D1B51-3808-4248-808E-16BCE2F7A08D}">
  <dimension ref="C2:K48"/>
  <sheetViews>
    <sheetView topLeftCell="A13" zoomScaleNormal="100" workbookViewId="0">
      <selection activeCell="H13" sqref="H13"/>
    </sheetView>
  </sheetViews>
  <sheetFormatPr baseColWidth="10" defaultRowHeight="15" x14ac:dyDescent="0.25"/>
  <cols>
    <col min="3" max="3" width="14.5703125" customWidth="1"/>
    <col min="6" max="6" width="15.42578125" customWidth="1"/>
    <col min="9" max="9" width="14.7109375" customWidth="1"/>
    <col min="10" max="10" width="14.140625" customWidth="1"/>
    <col min="11" max="11" width="17" customWidth="1"/>
  </cols>
  <sheetData>
    <row r="2" spans="3:8" x14ac:dyDescent="0.25">
      <c r="F2" s="20" t="s">
        <v>50</v>
      </c>
    </row>
    <row r="4" spans="3:8" x14ac:dyDescent="0.25">
      <c r="E4" s="5" t="s">
        <v>46</v>
      </c>
      <c r="F4" s="13"/>
    </row>
    <row r="6" spans="3:8" x14ac:dyDescent="0.25">
      <c r="E6" s="5" t="s">
        <v>47</v>
      </c>
      <c r="F6" s="13"/>
    </row>
    <row r="9" spans="3:8" x14ac:dyDescent="0.25">
      <c r="H9" s="2" t="s">
        <v>39</v>
      </c>
    </row>
    <row r="10" spans="3:8" x14ac:dyDescent="0.25">
      <c r="C10" s="2" t="s">
        <v>18</v>
      </c>
      <c r="D10" s="2" t="s">
        <v>19</v>
      </c>
      <c r="E10" s="2" t="s">
        <v>20</v>
      </c>
      <c r="H10" s="11" t="s">
        <v>40</v>
      </c>
    </row>
    <row r="11" spans="3:8" x14ac:dyDescent="0.25">
      <c r="C11" s="1" t="s">
        <v>21</v>
      </c>
      <c r="D11" s="10">
        <v>0.34</v>
      </c>
      <c r="E11" s="10">
        <v>1.05</v>
      </c>
      <c r="G11" s="1" t="s">
        <v>27</v>
      </c>
      <c r="H11" s="13"/>
    </row>
    <row r="12" spans="3:8" x14ac:dyDescent="0.25">
      <c r="C12" s="1" t="s">
        <v>22</v>
      </c>
      <c r="D12" s="10">
        <v>0.86</v>
      </c>
      <c r="E12" s="10">
        <v>1.01</v>
      </c>
      <c r="G12" s="1" t="s">
        <v>28</v>
      </c>
      <c r="H12" s="13"/>
    </row>
    <row r="13" spans="3:8" x14ac:dyDescent="0.25">
      <c r="C13" s="1" t="s">
        <v>23</v>
      </c>
      <c r="D13" s="10">
        <v>1</v>
      </c>
      <c r="E13" s="10">
        <v>1</v>
      </c>
      <c r="G13" s="1" t="s">
        <v>29</v>
      </c>
      <c r="H13" s="13"/>
    </row>
    <row r="14" spans="3:8" x14ac:dyDescent="0.25">
      <c r="C14" s="1" t="s">
        <v>37</v>
      </c>
      <c r="D14" s="10">
        <v>1.1499999999999999</v>
      </c>
      <c r="E14" s="10">
        <v>2.88</v>
      </c>
    </row>
    <row r="15" spans="3:8" x14ac:dyDescent="0.25">
      <c r="C15" s="1" t="s">
        <v>24</v>
      </c>
      <c r="D15" s="10">
        <v>0.77</v>
      </c>
      <c r="E15" s="10">
        <v>1</v>
      </c>
    </row>
    <row r="16" spans="3:8" x14ac:dyDescent="0.25">
      <c r="C16" s="1" t="s">
        <v>25</v>
      </c>
      <c r="D16" s="10">
        <v>1.1100000000000001</v>
      </c>
      <c r="E16" s="10">
        <v>1</v>
      </c>
    </row>
    <row r="17" spans="3:11" x14ac:dyDescent="0.25">
      <c r="C17" s="1" t="s">
        <v>26</v>
      </c>
      <c r="D17" s="10">
        <v>1.48</v>
      </c>
      <c r="E17" s="10">
        <v>1</v>
      </c>
    </row>
    <row r="19" spans="3:11" x14ac:dyDescent="0.25">
      <c r="D19" s="23" t="s">
        <v>41</v>
      </c>
      <c r="E19" s="24"/>
      <c r="F19" s="24"/>
      <c r="G19" s="24"/>
      <c r="H19" s="24"/>
      <c r="I19" s="24"/>
      <c r="J19" s="24"/>
    </row>
    <row r="20" spans="3:11" x14ac:dyDescent="0.25">
      <c r="C20" s="2" t="s">
        <v>12</v>
      </c>
      <c r="D20" s="2" t="s">
        <v>21</v>
      </c>
      <c r="E20" s="2" t="s">
        <v>22</v>
      </c>
      <c r="F20" s="2" t="s">
        <v>23</v>
      </c>
      <c r="G20" s="2" t="s">
        <v>24</v>
      </c>
      <c r="H20" s="2" t="s">
        <v>37</v>
      </c>
      <c r="I20" s="2" t="s">
        <v>25</v>
      </c>
      <c r="J20" s="2" t="s">
        <v>26</v>
      </c>
      <c r="K20" s="2" t="s">
        <v>42</v>
      </c>
    </row>
    <row r="21" spans="3:11" x14ac:dyDescent="0.25">
      <c r="C21" s="1" t="s">
        <v>36</v>
      </c>
      <c r="D21" s="7"/>
      <c r="E21" s="7"/>
      <c r="F21" s="7"/>
      <c r="G21" s="7"/>
      <c r="H21" s="7"/>
      <c r="I21" s="7"/>
      <c r="J21" s="7"/>
      <c r="K21" s="4">
        <f>(D21/$E$11)+(E21/$E$12)+(F21/$E$13)+(H21/$E$14)+G21+I21+J21</f>
        <v>0</v>
      </c>
    </row>
    <row r="22" spans="3:11" x14ac:dyDescent="0.25">
      <c r="C22" s="1" t="s">
        <v>30</v>
      </c>
      <c r="D22" s="7"/>
      <c r="E22" s="7"/>
      <c r="F22" s="7"/>
      <c r="G22" s="7"/>
      <c r="H22" s="7"/>
      <c r="I22" s="7"/>
      <c r="J22" s="7"/>
      <c r="K22" s="4">
        <f>((D22/$E$11)+(E22/$E$12)+(F22/$E$13)+(H22/$E$14)+G22+I22+J22)-$K$21</f>
        <v>0</v>
      </c>
    </row>
    <row r="23" spans="3:11" x14ac:dyDescent="0.25">
      <c r="C23" s="1" t="s">
        <v>31</v>
      </c>
      <c r="D23" s="7"/>
      <c r="E23" s="7"/>
      <c r="F23" s="7"/>
      <c r="G23" s="7"/>
      <c r="H23" s="7"/>
      <c r="I23" s="7"/>
      <c r="J23" s="7"/>
      <c r="K23" s="4">
        <f t="shared" ref="K23:K30" si="0">((D23/$E$11)+(E23/$E$12)+(F23/$E$13)+(H23/$E$14)+G23+I23+J23)-$K$21</f>
        <v>0</v>
      </c>
    </row>
    <row r="24" spans="3:11" x14ac:dyDescent="0.25">
      <c r="C24" s="1" t="s">
        <v>32</v>
      </c>
      <c r="D24" s="7"/>
      <c r="E24" s="7"/>
      <c r="F24" s="7"/>
      <c r="G24" s="7"/>
      <c r="H24" s="7"/>
      <c r="I24" s="7"/>
      <c r="J24" s="7"/>
      <c r="K24" s="4">
        <f t="shared" si="0"/>
        <v>0</v>
      </c>
    </row>
    <row r="25" spans="3:11" x14ac:dyDescent="0.25">
      <c r="C25" s="1" t="s">
        <v>33</v>
      </c>
      <c r="D25" s="7"/>
      <c r="E25" s="7"/>
      <c r="F25" s="7"/>
      <c r="G25" s="7"/>
      <c r="H25" s="7"/>
      <c r="I25" s="7"/>
      <c r="J25" s="7"/>
      <c r="K25" s="4">
        <f t="shared" si="0"/>
        <v>0</v>
      </c>
    </row>
    <row r="26" spans="3:11" x14ac:dyDescent="0.25">
      <c r="C26" s="1" t="s">
        <v>34</v>
      </c>
      <c r="D26" s="7"/>
      <c r="E26" s="7"/>
      <c r="F26" s="7"/>
      <c r="G26" s="7"/>
      <c r="H26" s="7"/>
      <c r="I26" s="7"/>
      <c r="J26" s="7"/>
      <c r="K26" s="4">
        <f t="shared" si="0"/>
        <v>0</v>
      </c>
    </row>
    <row r="27" spans="3:11" x14ac:dyDescent="0.25">
      <c r="C27" s="1" t="s">
        <v>35</v>
      </c>
      <c r="D27" s="7"/>
      <c r="E27" s="7"/>
      <c r="F27" s="7"/>
      <c r="G27" s="7"/>
      <c r="H27" s="7"/>
      <c r="I27" s="7"/>
      <c r="J27" s="7"/>
      <c r="K27" s="4">
        <f t="shared" si="0"/>
        <v>0</v>
      </c>
    </row>
    <row r="28" spans="3:11" x14ac:dyDescent="0.25">
      <c r="C28" s="1" t="s">
        <v>38</v>
      </c>
      <c r="D28" s="4" t="e">
        <f>AVERAGE(D21:D27)</f>
        <v>#DIV/0!</v>
      </c>
      <c r="E28" s="4" t="e">
        <f t="shared" ref="E28:J28" si="1">AVERAGE(E21:E27)</f>
        <v>#DIV/0!</v>
      </c>
      <c r="F28" s="4" t="e">
        <f t="shared" si="1"/>
        <v>#DIV/0!</v>
      </c>
      <c r="G28" s="4" t="e">
        <f t="shared" si="1"/>
        <v>#DIV/0!</v>
      </c>
      <c r="H28" s="4" t="e">
        <f t="shared" si="1"/>
        <v>#DIV/0!</v>
      </c>
      <c r="I28" s="4" t="e">
        <f t="shared" si="1"/>
        <v>#DIV/0!</v>
      </c>
      <c r="J28" s="4" t="e">
        <f t="shared" si="1"/>
        <v>#DIV/0!</v>
      </c>
      <c r="K28" s="4" t="e">
        <f t="shared" si="0"/>
        <v>#DIV/0!</v>
      </c>
    </row>
    <row r="29" spans="3:11" x14ac:dyDescent="0.25">
      <c r="C29" s="1" t="s">
        <v>28</v>
      </c>
      <c r="D29" s="7"/>
      <c r="E29" s="7"/>
      <c r="F29" s="7"/>
      <c r="G29" s="7"/>
      <c r="H29" s="7"/>
      <c r="I29" s="7"/>
      <c r="J29" s="7"/>
      <c r="K29" s="4">
        <f t="shared" si="0"/>
        <v>0</v>
      </c>
    </row>
    <row r="30" spans="3:11" x14ac:dyDescent="0.25">
      <c r="C30" s="1" t="s">
        <v>29</v>
      </c>
      <c r="D30" s="7"/>
      <c r="E30" s="7"/>
      <c r="F30" s="7"/>
      <c r="G30" s="7"/>
      <c r="H30" s="7"/>
      <c r="I30" s="7"/>
      <c r="J30" s="7"/>
      <c r="K30" s="4">
        <f t="shared" si="0"/>
        <v>0</v>
      </c>
    </row>
    <row r="32" spans="3:11" x14ac:dyDescent="0.25">
      <c r="D32" s="23" t="s">
        <v>43</v>
      </c>
      <c r="E32" s="23"/>
      <c r="F32" s="23"/>
      <c r="G32" s="23"/>
      <c r="H32" s="23"/>
      <c r="I32" s="23"/>
      <c r="J32" s="23"/>
    </row>
    <row r="33" spans="3:10" x14ac:dyDescent="0.25">
      <c r="C33" s="2" t="s">
        <v>12</v>
      </c>
      <c r="D33" s="2" t="s">
        <v>21</v>
      </c>
      <c r="E33" s="2" t="s">
        <v>22</v>
      </c>
      <c r="F33" s="2" t="s">
        <v>23</v>
      </c>
      <c r="G33" s="2" t="s">
        <v>24</v>
      </c>
      <c r="H33" s="2" t="s">
        <v>37</v>
      </c>
      <c r="I33" s="2" t="s">
        <v>25</v>
      </c>
      <c r="J33" s="2" t="s">
        <v>26</v>
      </c>
    </row>
    <row r="34" spans="3:10" x14ac:dyDescent="0.25">
      <c r="C34" s="1" t="s">
        <v>38</v>
      </c>
      <c r="D34" s="12" t="e">
        <f>(100*D28)/(K28*$E$11)</f>
        <v>#DIV/0!</v>
      </c>
      <c r="E34" s="12" t="e">
        <f>(100*E28)/(K28*$E$12)</f>
        <v>#DIV/0!</v>
      </c>
      <c r="F34" s="12" t="e">
        <f>(100*F28)/(K28*$E$13)</f>
        <v>#DIV/0!</v>
      </c>
      <c r="G34" s="12" t="e">
        <f>(100*G28)/(K28*$E$15)</f>
        <v>#DIV/0!</v>
      </c>
      <c r="H34" s="12" t="e">
        <f>(100*H28)/(K28*$E$14)</f>
        <v>#DIV/0!</v>
      </c>
      <c r="I34" s="12" t="e">
        <f>(100*I28)/(K28*$E$16)</f>
        <v>#DIV/0!</v>
      </c>
      <c r="J34" s="12" t="e">
        <f>(100*J28)/(K28*$E$17)</f>
        <v>#DIV/0!</v>
      </c>
    </row>
    <row r="35" spans="3:10" x14ac:dyDescent="0.25">
      <c r="C35" s="1" t="s">
        <v>28</v>
      </c>
      <c r="D35" s="12" t="e">
        <f t="shared" ref="D35:D36" si="2">(100*D29)/(K29*$E$11)</f>
        <v>#DIV/0!</v>
      </c>
      <c r="E35" s="12" t="e">
        <f t="shared" ref="E35:E36" si="3">(100*E29)/(K29*$E$12)</f>
        <v>#DIV/0!</v>
      </c>
      <c r="F35" s="12" t="e">
        <f t="shared" ref="F35:F36" si="4">(100*F29)/(K29*$E$13)</f>
        <v>#DIV/0!</v>
      </c>
      <c r="G35" s="12" t="e">
        <f t="shared" ref="G35:G36" si="5">(100*G29)/(K29*$E$15)</f>
        <v>#DIV/0!</v>
      </c>
      <c r="H35" s="12" t="e">
        <f t="shared" ref="H35:H36" si="6">(100*H29)/(K29*$E$14)</f>
        <v>#DIV/0!</v>
      </c>
      <c r="I35" s="12" t="e">
        <f t="shared" ref="I35:I36" si="7">(100*I29)/(K29*$E$16)</f>
        <v>#DIV/0!</v>
      </c>
      <c r="J35" s="12" t="e">
        <f t="shared" ref="J35:J36" si="8">(100*J29)/(K29*$E$17)</f>
        <v>#DIV/0!</v>
      </c>
    </row>
    <row r="36" spans="3:10" x14ac:dyDescent="0.25">
      <c r="C36" s="1" t="s">
        <v>29</v>
      </c>
      <c r="D36" s="12" t="e">
        <f t="shared" si="2"/>
        <v>#DIV/0!</v>
      </c>
      <c r="E36" s="12" t="e">
        <f t="shared" si="3"/>
        <v>#DIV/0!</v>
      </c>
      <c r="F36" s="12" t="e">
        <f t="shared" si="4"/>
        <v>#DIV/0!</v>
      </c>
      <c r="G36" s="12" t="e">
        <f t="shared" si="5"/>
        <v>#DIV/0!</v>
      </c>
      <c r="H36" s="12" t="e">
        <f t="shared" si="6"/>
        <v>#DIV/0!</v>
      </c>
      <c r="I36" s="12" t="e">
        <f t="shared" si="7"/>
        <v>#DIV/0!</v>
      </c>
      <c r="J36" s="12" t="e">
        <f t="shared" si="8"/>
        <v>#DIV/0!</v>
      </c>
    </row>
    <row r="37" spans="3:10" x14ac:dyDescent="0.25">
      <c r="C37" s="3" t="s">
        <v>49</v>
      </c>
      <c r="D37" s="22" t="e">
        <f>AVERAGE(D34:D36)</f>
        <v>#DIV/0!</v>
      </c>
      <c r="E37" s="22" t="e">
        <f t="shared" ref="E37:J37" si="9">AVERAGE(E34:E36)</f>
        <v>#DIV/0!</v>
      </c>
      <c r="F37" s="22" t="e">
        <f t="shared" si="9"/>
        <v>#DIV/0!</v>
      </c>
      <c r="G37" s="22" t="e">
        <f t="shared" si="9"/>
        <v>#DIV/0!</v>
      </c>
      <c r="H37" s="22" t="e">
        <f t="shared" si="9"/>
        <v>#DIV/0!</v>
      </c>
      <c r="I37" s="22" t="e">
        <f t="shared" si="9"/>
        <v>#DIV/0!</v>
      </c>
      <c r="J37" s="22" t="e">
        <f t="shared" si="9"/>
        <v>#DIV/0!</v>
      </c>
    </row>
    <row r="40" spans="3:10" x14ac:dyDescent="0.25">
      <c r="C40" s="14" t="s">
        <v>44</v>
      </c>
      <c r="D40" s="15"/>
      <c r="I40" s="14" t="s">
        <v>51</v>
      </c>
      <c r="J40" s="21">
        <f ca="1">TODAY()</f>
        <v>46236</v>
      </c>
    </row>
    <row r="41" spans="3:10" x14ac:dyDescent="0.25">
      <c r="C41" s="16"/>
      <c r="D41" s="17"/>
      <c r="I41" s="19"/>
      <c r="J41" s="17"/>
    </row>
    <row r="42" spans="3:10" x14ac:dyDescent="0.25">
      <c r="C42" s="14" t="s">
        <v>45</v>
      </c>
      <c r="D42" s="18"/>
    </row>
    <row r="43" spans="3:10" x14ac:dyDescent="0.25">
      <c r="C43" s="19"/>
      <c r="D43" s="19"/>
    </row>
    <row r="44" spans="3:10" x14ac:dyDescent="0.25">
      <c r="C44" s="14"/>
      <c r="D44" s="19"/>
    </row>
    <row r="45" spans="3:10" x14ac:dyDescent="0.25">
      <c r="C45" s="19"/>
      <c r="D45" s="17"/>
    </row>
    <row r="46" spans="3:10" x14ac:dyDescent="0.25">
      <c r="C46" s="14"/>
      <c r="D46" s="17"/>
    </row>
    <row r="47" spans="3:10" x14ac:dyDescent="0.25">
      <c r="C47" s="16"/>
      <c r="D47" s="17"/>
    </row>
    <row r="48" spans="3:10" x14ac:dyDescent="0.25">
      <c r="C48" s="14"/>
      <c r="D48" s="17"/>
    </row>
  </sheetData>
  <sheetProtection sheet="1" objects="1" scenarios="1" selectLockedCells="1"/>
  <mergeCells count="2">
    <mergeCell ref="D19:J19"/>
    <mergeCell ref="D32:J32"/>
  </mergeCells>
  <phoneticPr fontId="2" type="noConversion"/>
  <pageMargins left="0.7" right="0.7" top="0.78740157499999996" bottom="0.78740157499999996" header="0.3" footer="0.3"/>
  <pageSetup paperSize="9" scale="56" orientation="portrait" r:id="rId1"/>
  <headerFooter>
    <oddFooter>&amp;C
&amp;Z&amp;F&amp;RSeite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RLM</vt:lpstr>
      <vt:lpstr>Purity</vt:lpstr>
      <vt:lpstr>Purity!Druckbereich</vt:lpstr>
      <vt:lpstr>RLM!Druckbereich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2026-06-02T07:32:07Z</cp:lastPrinted>
  <dcterms:created xsi:type="dcterms:W3CDTF">2015-06-05T18:19:34Z</dcterms:created>
  <dcterms:modified xsi:type="dcterms:W3CDTF">2026-08-02T16:34:56Z</dcterms:modified>
</cp:coreProperties>
</file>